
<file path=[Content_Types].xml><?xml version="1.0" encoding="utf-8"?>
<Types xmlns="http://schemas.openxmlformats.org/package/2006/content-types">
  <Default Extension="bin" ContentType="application/vnd.openxmlformats-officedocument.spreadsheetml.printerSettings"/>
  <Override PartName="/xl/activeX/activeX2.bin" ContentType="application/vnd.ms-office.activeX"/>
  <Override PartName="/xl/activeX/activeX3.bin" ContentType="application/vnd.ms-office.activeX"/>
  <Override PartName="/xl/activeX/activeX4.bin" ContentType="application/vnd.ms-office.activeX"/>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Override PartName="/xl/activeX/activeX5.xml" ContentType="application/vnd.ms-office.activeX+xml"/>
  <Override PartName="/xl/activeX/activeX6.xml" ContentType="application/vnd.ms-office.activeX+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activeX/activeX2.xml" ContentType="application/vnd.ms-office.activeX+xml"/>
  <Override PartName="/xl/activeX/activeX3.xml" ContentType="application/vnd.ms-office.activeX+xml"/>
  <Override PartName="/xl/activeX/activeX4.xml" ContentType="application/vnd.ms-office.activeX+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comments2.xml" ContentType="application/vnd.openxmlformats-officedocument.spreadsheetml.comment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activeX/activeX5.bin" ContentType="application/vnd.ms-office.activeX"/>
  <Override PartName="/xl/activeX/activeX6.bin" ContentType="application/vnd.ms-office.activeX"/>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0" yWindow="-150" windowWidth="11355" windowHeight="8445" tabRatio="752"/>
  </bookViews>
  <sheets>
    <sheet name="Introduction" sheetId="1" r:id="rId1"/>
    <sheet name="General Information" sheetId="8" r:id="rId2"/>
    <sheet name="Capability &amp; Capacity" sheetId="14" r:id="rId3"/>
    <sheet name="Assessment-Survey" sheetId="4" r:id="rId4"/>
    <sheet name="Summary" sheetId="13" r:id="rId5"/>
  </sheets>
  <definedNames>
    <definedName name="Check5" localSheetId="1">'General Information'!$B$56</definedName>
    <definedName name="_xlnm.Print_Area" localSheetId="3">'Assessment-Survey'!$A$1:$G$200</definedName>
    <definedName name="_xlnm.Print_Area" localSheetId="1">'General Information'!$A:$I</definedName>
    <definedName name="_xlnm.Print_Area" localSheetId="0">Introduction!$A$1:$L$49</definedName>
    <definedName name="_xlnm.Print_Area" localSheetId="4">Summary!$A$1:$K$84</definedName>
    <definedName name="_xlnm.Print_Titles" localSheetId="3">'Assessment-Survey'!$26:$27</definedName>
  </definedNames>
  <calcPr calcId="125725"/>
</workbook>
</file>

<file path=xl/calcChain.xml><?xml version="1.0" encoding="utf-8"?>
<calcChain xmlns="http://schemas.openxmlformats.org/spreadsheetml/2006/main">
  <c r="A30" i="13"/>
  <c r="B37"/>
  <c r="B36"/>
  <c r="B35"/>
  <c r="B34"/>
  <c r="B33"/>
  <c r="B32"/>
  <c r="B31"/>
  <c r="B30"/>
  <c r="B29"/>
  <c r="B28"/>
  <c r="B27"/>
  <c r="B26"/>
  <c r="B25"/>
  <c r="B24"/>
  <c r="B23"/>
  <c r="B22"/>
  <c r="B21"/>
  <c r="B20"/>
  <c r="B19"/>
  <c r="B18"/>
  <c r="B17"/>
  <c r="B16"/>
  <c r="B14"/>
  <c r="B13"/>
  <c r="A37"/>
  <c r="A36"/>
  <c r="A35"/>
  <c r="A34"/>
  <c r="A33"/>
  <c r="A32"/>
  <c r="A31"/>
  <c r="C31" s="1"/>
  <c r="A29"/>
  <c r="A28"/>
  <c r="A27"/>
  <c r="A26"/>
  <c r="C26" s="1"/>
  <c r="A25"/>
  <c r="C25" s="1"/>
  <c r="A24"/>
  <c r="A23"/>
  <c r="A22"/>
  <c r="C22" s="1"/>
  <c r="A21"/>
  <c r="C21" s="1"/>
  <c r="A20"/>
  <c r="A19"/>
  <c r="A18"/>
  <c r="A17"/>
  <c r="A16"/>
  <c r="C16" s="1"/>
  <c r="A14"/>
  <c r="A13"/>
  <c r="C17"/>
  <c r="C37"/>
  <c r="C24"/>
  <c r="A29" i="4"/>
  <c r="A49"/>
  <c r="A56" s="1"/>
  <c r="E23" s="1"/>
  <c r="A30"/>
  <c r="C30"/>
  <c r="A32"/>
  <c r="C32"/>
  <c r="A39"/>
  <c r="C39"/>
  <c r="A31"/>
  <c r="C31"/>
  <c r="A33"/>
  <c r="C33"/>
  <c r="A34"/>
  <c r="C34"/>
  <c r="A35"/>
  <c r="C35"/>
  <c r="A40"/>
  <c r="C40"/>
  <c r="A41"/>
  <c r="C41"/>
  <c r="A42"/>
  <c r="C42"/>
  <c r="A43"/>
  <c r="C43"/>
  <c r="A44"/>
  <c r="C44"/>
  <c r="A45"/>
  <c r="C45"/>
  <c r="A196"/>
  <c r="C196"/>
  <c r="A197"/>
  <c r="C197"/>
  <c r="A198"/>
  <c r="C198"/>
  <c r="A199"/>
  <c r="C199"/>
  <c r="A195"/>
  <c r="C195"/>
  <c r="C200" s="1"/>
  <c r="F200" s="1"/>
  <c r="A189"/>
  <c r="C189"/>
  <c r="A190"/>
  <c r="C190"/>
  <c r="A191"/>
  <c r="C191"/>
  <c r="A188"/>
  <c r="C188"/>
  <c r="C192" s="1"/>
  <c r="F192" s="1"/>
  <c r="A183"/>
  <c r="C183"/>
  <c r="A184"/>
  <c r="C184"/>
  <c r="A182"/>
  <c r="C182"/>
  <c r="C185" s="1"/>
  <c r="F185" s="1"/>
  <c r="A178"/>
  <c r="C178"/>
  <c r="A173"/>
  <c r="C173"/>
  <c r="A174"/>
  <c r="C174"/>
  <c r="A172"/>
  <c r="C172"/>
  <c r="C175" s="1"/>
  <c r="F175" s="1"/>
  <c r="A166"/>
  <c r="C166"/>
  <c r="A167"/>
  <c r="C167"/>
  <c r="A168"/>
  <c r="C168"/>
  <c r="A165"/>
  <c r="C165"/>
  <c r="C169" s="1"/>
  <c r="F169" s="1"/>
  <c r="A159"/>
  <c r="C159"/>
  <c r="A160"/>
  <c r="C160"/>
  <c r="A161"/>
  <c r="C161"/>
  <c r="A158"/>
  <c r="C158"/>
  <c r="C162" s="1"/>
  <c r="F162" s="1"/>
  <c r="A154"/>
  <c r="C154"/>
  <c r="A153"/>
  <c r="C153"/>
  <c r="C155" s="1"/>
  <c r="F155" s="1"/>
  <c r="A145"/>
  <c r="C145"/>
  <c r="A146"/>
  <c r="C146"/>
  <c r="A147"/>
  <c r="C147"/>
  <c r="A148"/>
  <c r="C148"/>
  <c r="A149"/>
  <c r="C149"/>
  <c r="A144"/>
  <c r="C144"/>
  <c r="C150" s="1"/>
  <c r="F150" s="1"/>
  <c r="A135"/>
  <c r="C135"/>
  <c r="A136"/>
  <c r="C136"/>
  <c r="A137"/>
  <c r="C137"/>
  <c r="A138"/>
  <c r="C138"/>
  <c r="A139"/>
  <c r="C139"/>
  <c r="A140"/>
  <c r="C140"/>
  <c r="A134"/>
  <c r="C134"/>
  <c r="C141" s="1"/>
  <c r="F141" s="1"/>
  <c r="A130"/>
  <c r="C130"/>
  <c r="A128"/>
  <c r="C128"/>
  <c r="A129"/>
  <c r="C129"/>
  <c r="A127"/>
  <c r="A121"/>
  <c r="C121"/>
  <c r="A122"/>
  <c r="C122"/>
  <c r="A123"/>
  <c r="C123"/>
  <c r="A120"/>
  <c r="C120"/>
  <c r="C124" s="1"/>
  <c r="F124" s="1"/>
  <c r="A113"/>
  <c r="C113"/>
  <c r="A114"/>
  <c r="C114"/>
  <c r="A115"/>
  <c r="C115"/>
  <c r="A116"/>
  <c r="C116"/>
  <c r="A112"/>
  <c r="A108"/>
  <c r="C108"/>
  <c r="A107"/>
  <c r="C107"/>
  <c r="C109"/>
  <c r="F109" s="1"/>
  <c r="A101"/>
  <c r="C101"/>
  <c r="A102"/>
  <c r="C102"/>
  <c r="A103"/>
  <c r="C103"/>
  <c r="A100"/>
  <c r="C100"/>
  <c r="C104" s="1"/>
  <c r="F104" s="1"/>
  <c r="A94"/>
  <c r="C94"/>
  <c r="A95"/>
  <c r="C95"/>
  <c r="A96"/>
  <c r="C96"/>
  <c r="A93"/>
  <c r="C93"/>
  <c r="C97" s="1"/>
  <c r="F97" s="1"/>
  <c r="A89"/>
  <c r="C89"/>
  <c r="C90" s="1"/>
  <c r="F90" s="1"/>
  <c r="A84"/>
  <c r="C84"/>
  <c r="A85"/>
  <c r="C85"/>
  <c r="A83"/>
  <c r="A79"/>
  <c r="C79"/>
  <c r="A78"/>
  <c r="C78"/>
  <c r="C80" s="1"/>
  <c r="F80" s="1"/>
  <c r="A72"/>
  <c r="C72"/>
  <c r="A73"/>
  <c r="C73"/>
  <c r="A74"/>
  <c r="C74"/>
  <c r="A71"/>
  <c r="A65"/>
  <c r="C65"/>
  <c r="A66"/>
  <c r="C66"/>
  <c r="A67"/>
  <c r="C67"/>
  <c r="A64"/>
  <c r="C64"/>
  <c r="C68" s="1"/>
  <c r="F68" s="1"/>
  <c r="A60"/>
  <c r="C59"/>
  <c r="C63"/>
  <c r="C106"/>
  <c r="C119"/>
  <c r="C143"/>
  <c r="C152"/>
  <c r="C171"/>
  <c r="C181"/>
  <c r="C92"/>
  <c r="C133"/>
  <c r="C179"/>
  <c r="C177"/>
  <c r="F179"/>
  <c r="C77"/>
  <c r="C88"/>
  <c r="C157"/>
  <c r="C164"/>
  <c r="C187"/>
  <c r="C194"/>
  <c r="C38"/>
  <c r="C71"/>
  <c r="C75"/>
  <c r="F75" s="1"/>
  <c r="C70"/>
  <c r="C29"/>
  <c r="C28"/>
  <c r="C99"/>
  <c r="C60"/>
  <c r="C61" s="1"/>
  <c r="F61" s="1"/>
  <c r="C83"/>
  <c r="C86"/>
  <c r="F86" s="1"/>
  <c r="C82"/>
  <c r="C112"/>
  <c r="C117" s="1"/>
  <c r="F117" s="1"/>
  <c r="C111"/>
  <c r="C127"/>
  <c r="C131" s="1"/>
  <c r="F131" s="1"/>
  <c r="C126"/>
  <c r="C34" i="13" l="1"/>
  <c r="C35"/>
  <c r="C13"/>
  <c r="C14"/>
  <c r="C19"/>
  <c r="C27"/>
  <c r="C20"/>
  <c r="C28"/>
  <c r="C30"/>
  <c r="C36"/>
  <c r="C33"/>
  <c r="C32"/>
  <c r="C29"/>
  <c r="C23"/>
  <c r="C18"/>
  <c r="C48" i="4"/>
  <c r="B15" i="13" s="1"/>
  <c r="B7" s="1"/>
  <c r="C49" i="4"/>
  <c r="C53" s="1"/>
  <c r="C46"/>
  <c r="F46" s="1"/>
  <c r="C36"/>
  <c r="F36" s="1"/>
  <c r="F53" l="1"/>
  <c r="A15" i="13"/>
  <c r="E24" i="4"/>
  <c r="E25" s="1"/>
  <c r="C15" i="13" l="1"/>
  <c r="A7"/>
  <c r="C7" s="1"/>
  <c r="K22" s="1"/>
  <c r="K25"/>
  <c r="K15"/>
  <c r="K19"/>
  <c r="K32"/>
  <c r="K31"/>
  <c r="K26"/>
  <c r="K34"/>
  <c r="K30"/>
  <c r="K23"/>
  <c r="K13"/>
  <c r="K18"/>
  <c r="K24"/>
  <c r="K29"/>
  <c r="K28"/>
  <c r="K33"/>
  <c r="K37"/>
  <c r="K21"/>
  <c r="K27"/>
  <c r="K14" l="1"/>
  <c r="K35"/>
  <c r="K36"/>
  <c r="K20"/>
  <c r="K16"/>
  <c r="K17"/>
</calcChain>
</file>

<file path=xl/comments1.xml><?xml version="1.0" encoding="utf-8"?>
<comments xmlns="http://schemas.openxmlformats.org/spreadsheetml/2006/main">
  <authors>
    <author>THerrera</author>
  </authors>
  <commentList>
    <comment ref="B19" authorId="0">
      <text>
        <r>
          <rPr>
            <sz val="8"/>
            <color indexed="81"/>
            <rFont val="Tahoma"/>
            <family val="2"/>
          </rPr>
          <t>Please include descriptions such as color, texture, type, etc for finishing services.</t>
        </r>
      </text>
    </comment>
  </commentList>
</comments>
</file>

<file path=xl/comments2.xml><?xml version="1.0" encoding="utf-8"?>
<comments xmlns="http://schemas.openxmlformats.org/spreadsheetml/2006/main">
  <authors>
    <author>R. Hein</author>
  </authors>
  <commentList>
    <comment ref="G41" authorId="0">
      <text>
        <r>
          <rPr>
            <sz val="8"/>
            <color indexed="81"/>
            <rFont val="Tahoma"/>
            <family val="2"/>
          </rPr>
          <t>General capability is known but not usually based on statistical studies</t>
        </r>
      </text>
    </comment>
    <comment ref="G42" authorId="0">
      <text>
        <r>
          <rPr>
            <sz val="8"/>
            <color indexed="81"/>
            <rFont val="Tahoma"/>
            <family val="2"/>
          </rPr>
          <t>Per supplier, had not done R&amp;R</t>
        </r>
      </text>
    </comment>
  </commentList>
</comments>
</file>

<file path=xl/sharedStrings.xml><?xml version="1.0" encoding="utf-8"?>
<sst xmlns="http://schemas.openxmlformats.org/spreadsheetml/2006/main" count="504" uniqueCount="429">
  <si>
    <t xml:space="preserve">Company Name: </t>
  </si>
  <si>
    <t xml:space="preserve">Street Address: </t>
  </si>
  <si>
    <t xml:space="preserve">P.O. Box:  </t>
  </si>
  <si>
    <t xml:space="preserve">City: </t>
  </si>
  <si>
    <t xml:space="preserve">State: </t>
  </si>
  <si>
    <t xml:space="preserve">Phone Number: </t>
  </si>
  <si>
    <t>S.I.C. Code number:</t>
  </si>
  <si>
    <t>Email</t>
  </si>
  <si>
    <t>Phone / Fax</t>
  </si>
  <si>
    <t>Sales:</t>
  </si>
  <si>
    <t>Plant / Operations:</t>
  </si>
  <si>
    <t>Customer Service:</t>
  </si>
  <si>
    <t>Accounts Receivable:</t>
  </si>
  <si>
    <t>Engineering:</t>
  </si>
  <si>
    <t>President / (CEO):</t>
  </si>
  <si>
    <t>Purchasing / Materials:</t>
  </si>
  <si>
    <t>Other:</t>
  </si>
  <si>
    <t>Position</t>
  </si>
  <si>
    <t xml:space="preserve">Brief history of Company: </t>
  </si>
  <si>
    <t>Finance:</t>
  </si>
  <si>
    <t>Main Plant</t>
  </si>
  <si>
    <t>Office (Sq. Ft.)</t>
  </si>
  <si>
    <t>Zip Code:</t>
  </si>
  <si>
    <t>Fax #:</t>
  </si>
  <si>
    <t>Leased / Owned</t>
  </si>
  <si>
    <t>Previous</t>
  </si>
  <si>
    <t>Previous -1</t>
  </si>
  <si>
    <t>Previous - 2</t>
  </si>
  <si>
    <t>Employees Per Shift:</t>
  </si>
  <si>
    <t>Administrative:</t>
  </si>
  <si>
    <t>Production / Manufacturing:</t>
  </si>
  <si>
    <t>Quality:</t>
  </si>
  <si>
    <t>Age (Years)</t>
  </si>
  <si>
    <t>Core In-House Capabilities:</t>
  </si>
  <si>
    <t>Major Outsourced Capabilities:</t>
  </si>
  <si>
    <t>Bar Coding:</t>
  </si>
  <si>
    <t>EDI Capabilities:</t>
  </si>
  <si>
    <t>Quality</t>
  </si>
  <si>
    <t>Internal Reject %</t>
  </si>
  <si>
    <t>External Reject %</t>
  </si>
  <si>
    <t xml:space="preserve">Lead Times: </t>
  </si>
  <si>
    <t>Quote</t>
  </si>
  <si>
    <t>Samples</t>
  </si>
  <si>
    <t>Production</t>
  </si>
  <si>
    <t>Process identifies critical characteristics during planning and takes steps to control</t>
  </si>
  <si>
    <t>All part/print characteristics and requirements can be measured or tested</t>
  </si>
  <si>
    <t>Material certifications can be provided with chemical and physical characteristics</t>
  </si>
  <si>
    <t>System in place to notify customer of proposed product and/or process changes</t>
  </si>
  <si>
    <t>These methods are documented (controlled via procedures/work instructions)</t>
  </si>
  <si>
    <t>Sub Total  &lt;-</t>
  </si>
  <si>
    <t xml:space="preserve">Comments: </t>
  </si>
  <si>
    <r>
      <t xml:space="preserve">Statistical Techniques: </t>
    </r>
    <r>
      <rPr>
        <sz val="10"/>
        <rFont val="Arial"/>
        <family val="2"/>
      </rPr>
      <t>Your company uses statistical techniques to control processes, determine capability, and to analyze other data related to quality:</t>
    </r>
  </si>
  <si>
    <t>C=0 statistical sampling plan is used</t>
  </si>
  <si>
    <t>Statistical software can provide histograms, control charts, Cpk studies</t>
  </si>
  <si>
    <t>Statistical capability of production equipment is known</t>
  </si>
  <si>
    <t>Gage R&amp;R studies can be performed on measurement equipment and gages</t>
  </si>
  <si>
    <t>Production equipment is re-qualified after purchase, retrofit, or relocation</t>
  </si>
  <si>
    <t>Personnel performing studies have adequate training in proper application of SPC</t>
  </si>
  <si>
    <t>Your company's quality management system is certified to one of the following:</t>
  </si>
  <si>
    <t>Comments:</t>
  </si>
  <si>
    <t>* If you are certified, forward a copy of your certificate and the results of your</t>
  </si>
  <si>
    <t xml:space="preserve">  last surveillance audit.</t>
  </si>
  <si>
    <r>
      <t xml:space="preserve">Documentation Requirements (general): </t>
    </r>
    <r>
      <rPr>
        <sz val="10"/>
        <rFont val="Arial"/>
        <family val="2"/>
      </rPr>
      <t>The Quality Manual defines the scope, purpose, and reference to related procedures.</t>
    </r>
  </si>
  <si>
    <t>4.2.2</t>
  </si>
  <si>
    <t>Quality Policy Manual and Procedures in use and maintained</t>
  </si>
  <si>
    <t>4.2.3</t>
  </si>
  <si>
    <t xml:space="preserve">Control of Documents: </t>
  </si>
  <si>
    <t>4.2.3.1</t>
  </si>
  <si>
    <t>Controlled Procedures and Work Instructions are identified as such</t>
  </si>
  <si>
    <t>4.2.3.2</t>
  </si>
  <si>
    <t>Documents (new are revised) are approved by authorized individuals</t>
  </si>
  <si>
    <t>4.2.3.3</t>
  </si>
  <si>
    <t>Obsolete documents are identified and removed (revision control)</t>
  </si>
  <si>
    <t>4.2.3.4</t>
  </si>
  <si>
    <t>4.2.4</t>
  </si>
  <si>
    <t xml:space="preserve">Control of Records: </t>
  </si>
  <si>
    <t>4.2.4.1</t>
  </si>
  <si>
    <t>Backup systems are utilized to safeguard electronic records, databases</t>
  </si>
  <si>
    <t>4.2.4.2</t>
  </si>
  <si>
    <t>Record retention system and archiving methods for hard-copy records</t>
  </si>
  <si>
    <t>4.2.4.3</t>
  </si>
  <si>
    <t>Formalized methods for revision control and change authorization</t>
  </si>
  <si>
    <t>4.2.4.4</t>
  </si>
  <si>
    <r>
      <t xml:space="preserve">Management Commitment: </t>
    </r>
    <r>
      <rPr>
        <sz val="10"/>
        <rFont val="Arial"/>
        <family val="2"/>
      </rPr>
      <t>Top management ensures that:</t>
    </r>
  </si>
  <si>
    <t>Quality policy focuses on customer satisfaction and continual improvement</t>
  </si>
  <si>
    <t>Is communicated and understood throughout the organization</t>
  </si>
  <si>
    <t>5.4.1</t>
  </si>
  <si>
    <r>
      <t xml:space="preserve">Quality Objectives: </t>
    </r>
    <r>
      <rPr>
        <sz val="10"/>
        <rFont val="Arial"/>
        <family val="2"/>
      </rPr>
      <t>Top management ensures that:</t>
    </r>
  </si>
  <si>
    <t>5.4.1.1</t>
  </si>
  <si>
    <t>Measurable quality objectives are established at various levels</t>
  </si>
  <si>
    <t>5.4.1.2</t>
  </si>
  <si>
    <t>Objectives are tracked, reported, and communicated to the organization</t>
  </si>
  <si>
    <t>5.4.1.3</t>
  </si>
  <si>
    <t>Data demonstrates the company is meeting the objectives or has positive trend</t>
  </si>
  <si>
    <t>Responsibility, authority, and communication:</t>
  </si>
  <si>
    <t>5.5.2</t>
  </si>
  <si>
    <r>
      <t xml:space="preserve">Top management ensures that </t>
    </r>
    <r>
      <rPr>
        <b/>
        <sz val="10"/>
        <rFont val="Arial"/>
        <family val="2"/>
      </rPr>
      <t>responsibility</t>
    </r>
    <r>
      <rPr>
        <sz val="10"/>
        <rFont val="Arial"/>
        <family val="2"/>
      </rPr>
      <t xml:space="preserve"> for quality is clearly defined.  A management representative is appointed to ensure that the quality system is effectively maintained.</t>
    </r>
  </si>
  <si>
    <r>
      <t xml:space="preserve">Management Review: </t>
    </r>
    <r>
      <rPr>
        <sz val="10"/>
        <rFont val="Arial"/>
        <family val="2"/>
      </rPr>
      <t>Management conducts reviews at planned intervals of the effectiveness of the quality system and takes action as needed.</t>
    </r>
  </si>
  <si>
    <t>5.6.1</t>
  </si>
  <si>
    <t>Periodic management review meetings are required and held</t>
  </si>
  <si>
    <t>5.6.2</t>
  </si>
  <si>
    <t>Status of Quality Objectives are reviewed during management reviews</t>
  </si>
  <si>
    <t>5.6.3</t>
  </si>
  <si>
    <t>Actions are assigned to correct or prevent performance problems</t>
  </si>
  <si>
    <t>5.6.4</t>
  </si>
  <si>
    <t>Management has established contingency plans for plant and equipment</t>
  </si>
  <si>
    <t>6.2.2</t>
  </si>
  <si>
    <t>Human Resources</t>
  </si>
  <si>
    <t>6.2.2.1</t>
  </si>
  <si>
    <t>Training requirements are established for job positions</t>
  </si>
  <si>
    <t>6.2.2.2</t>
  </si>
  <si>
    <t>Records are maintained of individual and group training</t>
  </si>
  <si>
    <t>6.2.2.3</t>
  </si>
  <si>
    <t>Effectiveness of training and/or competency is reviewed at predetermined intervals</t>
  </si>
  <si>
    <t>These methods are documented</t>
  </si>
  <si>
    <t>Infrastructure: Facility, equipment, technology</t>
  </si>
  <si>
    <t>6.3.1</t>
  </si>
  <si>
    <t>Facility, equipment, and technology are maintained and adequate</t>
  </si>
  <si>
    <t>6.3.2</t>
  </si>
  <si>
    <t>Work areas are uncluttered, safe, and conducive to efficient workflow</t>
  </si>
  <si>
    <t>Planning product realization</t>
  </si>
  <si>
    <t>7.1.1</t>
  </si>
  <si>
    <t>Equipment setup sheets are utilized and controlled</t>
  </si>
  <si>
    <t>7.1.2</t>
  </si>
  <si>
    <t xml:space="preserve">Inspection plans are prepared for each part </t>
  </si>
  <si>
    <t>7.5.3.2</t>
  </si>
  <si>
    <t>Mistake-proofing is utilized were appropriate</t>
  </si>
  <si>
    <t>7.1.3</t>
  </si>
  <si>
    <t>Routings are prepared by qualified personnel and changes controlled</t>
  </si>
  <si>
    <t>7.1.4</t>
  </si>
  <si>
    <r>
      <t xml:space="preserve">Customer-related processes: </t>
    </r>
    <r>
      <rPr>
        <sz val="10"/>
        <rFont val="Arial"/>
        <family val="2"/>
      </rPr>
      <t xml:space="preserve"> Customer requirements are reviewed</t>
    </r>
  </si>
  <si>
    <t>7.2.1</t>
  </si>
  <si>
    <t>Formalized quote review includes review of capabilities and feasibility</t>
  </si>
  <si>
    <t>7.2.2</t>
  </si>
  <si>
    <t>Formalized review prior to production to ensure successful launch (contract review)</t>
  </si>
  <si>
    <t>7.2.3</t>
  </si>
  <si>
    <t>System for resolution of differences and feedback to customer</t>
  </si>
  <si>
    <t>7.2.4</t>
  </si>
  <si>
    <t>These methods are documented and records are kept for review</t>
  </si>
  <si>
    <r>
      <t xml:space="preserve">Design and development (if applicable): </t>
    </r>
    <r>
      <rPr>
        <sz val="10"/>
        <rFont val="Arial"/>
        <family val="2"/>
      </rPr>
      <t>There is a process to control and verify the design of product to ensure specified and intended requirements are planned, verified, and met.  Records are available to verify the following:</t>
    </r>
  </si>
  <si>
    <t>7.3.1</t>
  </si>
  <si>
    <t>Design reviews</t>
  </si>
  <si>
    <t>7.3.2</t>
  </si>
  <si>
    <t>Design verification and validation</t>
  </si>
  <si>
    <t>7.3.3</t>
  </si>
  <si>
    <t>7.3.4</t>
  </si>
  <si>
    <t>7.4.1</t>
  </si>
  <si>
    <t>Approved Supplier List or status is utilized</t>
  </si>
  <si>
    <t>7.4.2</t>
  </si>
  <si>
    <t>Self or On-Site Assessment of suppliers is used to assess or select suppliers</t>
  </si>
  <si>
    <t>7.4.3</t>
  </si>
  <si>
    <t>Method in place to verify purchased product (incoming inspection instructions/plan)</t>
  </si>
  <si>
    <t>7.4.4</t>
  </si>
  <si>
    <t>Supplier Performance is reporting to Suppliers and management</t>
  </si>
  <si>
    <t>7.4.5</t>
  </si>
  <si>
    <t>Supplier Requirements are communicated to suppliers (such as a Supplier Manual)</t>
  </si>
  <si>
    <t>7.4.6</t>
  </si>
  <si>
    <t>Closed-Loop Supplier Corrective Action system (SCAR, NCMR, Etc.)</t>
  </si>
  <si>
    <t>7.4.7</t>
  </si>
  <si>
    <t xml:space="preserve">Comments:  </t>
  </si>
  <si>
    <t>7.5.1</t>
  </si>
  <si>
    <r>
      <t xml:space="preserve">Control of Production and Services: </t>
    </r>
    <r>
      <rPr>
        <sz val="10"/>
        <rFont val="Arial"/>
        <family val="2"/>
      </rPr>
      <t>Your processes are clearly defined and controlled throughout your organization to provide consistent products or services:</t>
    </r>
  </si>
  <si>
    <t>7.5.1.1</t>
  </si>
  <si>
    <t>Shop floor routings are used and can be customized to met customer requirements</t>
  </si>
  <si>
    <t>7.5.1.2</t>
  </si>
  <si>
    <t>7.5.1.3</t>
  </si>
  <si>
    <t>In-process inspection instructions/control plans are used during product realization</t>
  </si>
  <si>
    <t>7.5.1.4</t>
  </si>
  <si>
    <t>Production equipment receives scheduled preventative maintenance</t>
  </si>
  <si>
    <t>7.5.3.1</t>
  </si>
  <si>
    <t>Part identification &amp; lot traceability is used from raw materials to shipped product</t>
  </si>
  <si>
    <t>7.5.4</t>
  </si>
  <si>
    <t>These methods are documented and records are available</t>
  </si>
  <si>
    <t>Control of Monitoring and Measuring Devices</t>
  </si>
  <si>
    <t>Calibration system utilized to maintain devices and insure validity of measurements</t>
  </si>
  <si>
    <t>8.2.2</t>
  </si>
  <si>
    <t xml:space="preserve">Internal Audits: </t>
  </si>
  <si>
    <t>8.2.2.1</t>
  </si>
  <si>
    <t>Internal audits of quality management system at planned intervals</t>
  </si>
  <si>
    <t>8.2.2.2</t>
  </si>
  <si>
    <t>A documented closed-loop corrective action system is used to address findings</t>
  </si>
  <si>
    <t>8.2.2.3</t>
  </si>
  <si>
    <t>Follow-up audits are conducted to verify effectiveness of corrective actions</t>
  </si>
  <si>
    <t>8.2.2.4</t>
  </si>
  <si>
    <t>8.2.4</t>
  </si>
  <si>
    <r>
      <t xml:space="preserve">Monitoring and measuring of product: </t>
    </r>
    <r>
      <rPr>
        <sz val="10"/>
        <rFont val="Arial"/>
        <family val="2"/>
      </rPr>
      <t>Inspection / Test plans are used to ensure requirements are met and all activities are completed prior to release of product.</t>
    </r>
  </si>
  <si>
    <t>8.2.4.1</t>
  </si>
  <si>
    <t>Product measure/test is performed at appropriate stages (inspections recorded)</t>
  </si>
  <si>
    <t>8.2.4.2</t>
  </si>
  <si>
    <t>Appropriate gages and test equipment are available (at point of use)</t>
  </si>
  <si>
    <t>8.2.4.3</t>
  </si>
  <si>
    <t>Next operation does not proceed until planned activities are completed and approved</t>
  </si>
  <si>
    <t>8.2.4.4</t>
  </si>
  <si>
    <t>Control of Nonconforming Product</t>
  </si>
  <si>
    <t>8.3.1</t>
  </si>
  <si>
    <t>Nonconforming materials is identified and controlled to prevent unintended use</t>
  </si>
  <si>
    <t>8.3.2</t>
  </si>
  <si>
    <t>System to promptly notify customer of suspect or nonconforming product</t>
  </si>
  <si>
    <t>8.3.3</t>
  </si>
  <si>
    <r>
      <t xml:space="preserve">Analysis of data: </t>
    </r>
    <r>
      <rPr>
        <sz val="10"/>
        <rFont val="Arial"/>
        <family val="2"/>
      </rPr>
      <t>Appropriate data is collected and analyzed to demonstrate effectiveness of the quality system:</t>
    </r>
  </si>
  <si>
    <t>8.4.1</t>
  </si>
  <si>
    <t>Data is collected, analyzed, and reviewed on key performance trends such as customer satisfaction, on-time delivery, product conformity, preventive action, supplier performance.</t>
  </si>
  <si>
    <t>8.5.1</t>
  </si>
  <si>
    <r>
      <t xml:space="preserve">Continual Improvement: </t>
    </r>
    <r>
      <rPr>
        <sz val="10"/>
        <rFont val="Arial"/>
        <family val="2"/>
      </rPr>
      <t xml:space="preserve">Methods are established to continually improve the effectiveness of the quality system.  </t>
    </r>
  </si>
  <si>
    <t>8.5.1.1</t>
  </si>
  <si>
    <t>Continual improvement is a priority - it is planned and actively pursued</t>
  </si>
  <si>
    <t>8.5.1.3</t>
  </si>
  <si>
    <t>Continual improvement projects are regularly initiated and tracked</t>
  </si>
  <si>
    <t>8.5.1.4</t>
  </si>
  <si>
    <t>Continual improvement activities utilize: Lean, Kanban, employee involvement</t>
  </si>
  <si>
    <t>8.5.2</t>
  </si>
  <si>
    <r>
      <t xml:space="preserve">Corrective Action: </t>
    </r>
    <r>
      <rPr>
        <sz val="10"/>
        <rFont val="Arial"/>
        <family val="2"/>
      </rPr>
      <t>Corrective action process is maintained and used to understand problems, identify solutions, implement solutions, and follow-up to verify effectiveness:</t>
    </r>
  </si>
  <si>
    <t>8.5.2.1</t>
  </si>
  <si>
    <t>Corrective action includes root cause analysis and verification</t>
  </si>
  <si>
    <t>8.5.2.2</t>
  </si>
  <si>
    <t>System promptly contains problems and responds to customer complaints</t>
  </si>
  <si>
    <t>8.5.2.3</t>
  </si>
  <si>
    <t>Actions taken are monitored and verified for effectiveness</t>
  </si>
  <si>
    <t>8.5.2.4</t>
  </si>
  <si>
    <t>8.5.3</t>
  </si>
  <si>
    <t>8.5.3.1</t>
  </si>
  <si>
    <t>Methods in place to identify causes of "potential" product or systemic problems</t>
  </si>
  <si>
    <t>8.5.3.2</t>
  </si>
  <si>
    <t>Methods in place for developing action plans to prevent potential problems</t>
  </si>
  <si>
    <t>8.5.3.3</t>
  </si>
  <si>
    <t>Required follow-up to verify effectiveness</t>
  </si>
  <si>
    <t>8.5.3.4</t>
  </si>
  <si>
    <t>Records of Preventative actions (completed and in-progress)</t>
  </si>
  <si>
    <t>8.5.3.5</t>
  </si>
  <si>
    <t>Written procedure detailing preventive action process</t>
  </si>
  <si>
    <t>Self-Assessment</t>
  </si>
  <si>
    <t xml:space="preserve">   0 = No provisions or methods have been developed as of yet</t>
  </si>
  <si>
    <t xml:space="preserve">   1 = A basic method/system is being developed but has not been implemented or is not being utilized</t>
  </si>
  <si>
    <t xml:space="preserve">   2 = A basic method/system has been developed but only partially deployed or utilized</t>
  </si>
  <si>
    <t xml:space="preserve">   3 = A system is fully deployed and functioning - results are mixed or substandard</t>
  </si>
  <si>
    <t xml:space="preserve">   4 = A system is fully deployed, measurements or results show acceptable or good performance</t>
  </si>
  <si>
    <t>General Rating Descriptions</t>
  </si>
  <si>
    <t xml:space="preserve">     Possible Score</t>
  </si>
  <si>
    <t xml:space="preserve"> </t>
  </si>
  <si>
    <t xml:space="preserve">        Actual Score</t>
  </si>
  <si>
    <t xml:space="preserve">          Percentage</t>
  </si>
  <si>
    <t>Weight</t>
  </si>
  <si>
    <t>Item#</t>
  </si>
  <si>
    <t>Item Description</t>
  </si>
  <si>
    <t>Actual</t>
  </si>
  <si>
    <t>Potential</t>
  </si>
  <si>
    <t>Percentage</t>
  </si>
  <si>
    <t>Instruction: Verify NA items and adjusted scores before transferring this section to charting data area in bottom section</t>
  </si>
  <si>
    <t>Possible</t>
  </si>
  <si>
    <t>Quality Planning Support</t>
  </si>
  <si>
    <t>Statistical Techniques</t>
  </si>
  <si>
    <t>Quality Manual</t>
  </si>
  <si>
    <t>Control of Records</t>
  </si>
  <si>
    <t>Management Commitment</t>
  </si>
  <si>
    <t>Quality Objectives</t>
  </si>
  <si>
    <t>Responsibility is Clearly Defined</t>
  </si>
  <si>
    <t>Management Review</t>
  </si>
  <si>
    <t>Infrastructure</t>
  </si>
  <si>
    <t>Planning of Product Realization</t>
  </si>
  <si>
    <t>Customer-Related Processes</t>
  </si>
  <si>
    <t>Design &amp; Development</t>
  </si>
  <si>
    <t>Purchasing-Supplier Development</t>
  </si>
  <si>
    <t>Control of Production and Services</t>
  </si>
  <si>
    <t>Control of Monitoring &amp; Measuring Devices</t>
  </si>
  <si>
    <t>Internal Audits</t>
  </si>
  <si>
    <t>Monitoring and measuring of product:</t>
  </si>
  <si>
    <t>Analysis of Data</t>
  </si>
  <si>
    <t>Continual Improvement</t>
  </si>
  <si>
    <t>Corrective Action</t>
  </si>
  <si>
    <t>Preventative Action</t>
  </si>
  <si>
    <t>Poor</t>
  </si>
  <si>
    <t>Marginal</t>
  </si>
  <si>
    <t>Acceptable</t>
  </si>
  <si>
    <t>Excellent</t>
  </si>
  <si>
    <t>Average</t>
  </si>
  <si>
    <t>Percent of Adjustment</t>
  </si>
  <si>
    <t xml:space="preserve">  90% - 80%  = Acceptable (Approved)      score, if any single element scores low </t>
  </si>
  <si>
    <t xml:space="preserve">  80% - 70%  = Marginal (Conditional)       it also is reviewed for possible corrective </t>
  </si>
  <si>
    <t xml:space="preserve">  70% or less = Poor (Not Acceptable)      action by the supplier.</t>
  </si>
  <si>
    <t>Add'l House Capabilities:</t>
  </si>
  <si>
    <t>100% - 90%  = Excellent (Preferred)          Note: In additional to the general rating</t>
  </si>
  <si>
    <t>Directions: Information can only be entered into the "shaded" fields.  The rating scores are defined below.</t>
  </si>
  <si>
    <t>100% - 90%  = Excellent (Preferred)          Note: In addition to the general rating</t>
  </si>
  <si>
    <t>Out-Sourced Services:</t>
  </si>
  <si>
    <t>Service Type</t>
  </si>
  <si>
    <t>Company Out-Sourced To:</t>
  </si>
  <si>
    <t>Equipment Used</t>
  </si>
  <si>
    <t>Equipment Model and Year:</t>
  </si>
  <si>
    <t>Control of changes (ECN-type process)</t>
  </si>
  <si>
    <r>
      <t>Preventative Action:</t>
    </r>
    <r>
      <rPr>
        <sz val="10"/>
        <rFont val="Arial"/>
        <family val="2"/>
      </rPr>
      <t xml:space="preserve"> Actions are planned to eliminate the causes of "potential" nonconformance's:</t>
    </r>
  </si>
  <si>
    <t>Within this electronic file, there are three analyses to be completed:</t>
  </si>
  <si>
    <t xml:space="preserve">  1. General information</t>
  </si>
  <si>
    <t xml:space="preserve">  3. Capacity Analysis</t>
  </si>
  <si>
    <t>Manufacturing (Sq. Ft.)</t>
  </si>
  <si>
    <t>Support/Other (Sq. Ft.)</t>
  </si>
  <si>
    <t xml:space="preserve">  2. Assessment Survey</t>
  </si>
  <si>
    <t>D&amp;B #:</t>
  </si>
  <si>
    <t>Overtime %</t>
  </si>
  <si>
    <t>Yes</t>
  </si>
  <si>
    <t>No</t>
  </si>
  <si>
    <t>System</t>
  </si>
  <si>
    <t>Physical Inventory count?</t>
  </si>
  <si>
    <t>Off site warehouse?</t>
  </si>
  <si>
    <t>Cycle Count?</t>
  </si>
  <si>
    <t>Supplier Self Assessment - Introduction</t>
  </si>
  <si>
    <t>Pro-E, AutoCAD or other:</t>
  </si>
  <si>
    <t xml:space="preserve">Software used for SPC: </t>
  </si>
  <si>
    <t>If N/A Check Box</t>
  </si>
  <si>
    <t>???????</t>
  </si>
  <si>
    <t>Max Score</t>
  </si>
  <si>
    <t>Calc    Score</t>
  </si>
  <si>
    <t>N   /   A</t>
  </si>
  <si>
    <t>(1-4) Rating</t>
  </si>
  <si>
    <t>If line item does NOT apply, check box in the "NA" column.  In comments field, explain why "NA".</t>
  </si>
  <si>
    <t xml:space="preserve">Completed by                            Title                                            </t>
  </si>
  <si>
    <t>Date:</t>
  </si>
  <si>
    <t xml:space="preserve">Company Name   </t>
  </si>
  <si>
    <t>Date</t>
  </si>
  <si>
    <t xml:space="preserve">Manufacturing 
Site Location(s): </t>
  </si>
  <si>
    <t>Special Equipments used for Measurements 
(i.e. CMM, X-Ray):</t>
  </si>
  <si>
    <t>Supplier Self- Assessment</t>
  </si>
  <si>
    <t>Are you aware of any suppliers that are financially at risk?</t>
  </si>
  <si>
    <t>Attached or included with this electronic file is the new Lincoln Industries Supplier Handbook.  If you have not yet received the Handbook, please contact Jim Jones or your Lincoln Industries Project Engineer/Manager.</t>
  </si>
  <si>
    <t>Thank you for your prompt attention.</t>
  </si>
  <si>
    <t xml:space="preserve">Supplier Capability &amp; Capacity List </t>
  </si>
  <si>
    <t>Equipment Name:</t>
  </si>
  <si>
    <t>Description:</t>
  </si>
  <si>
    <t>Size:</t>
  </si>
  <si>
    <t>Qty in Facility:</t>
  </si>
  <si>
    <t>% Open Capacity:</t>
  </si>
  <si>
    <t>Primary Contact Name</t>
  </si>
  <si>
    <t>As a part of Stanley Healthcare's  ongoing effort to better understand the capabilities of our suppliers and to update our current supplier records, you have received this electronic file.</t>
  </si>
  <si>
    <t xml:space="preserve">Should you have any question, please direct them to Toni Herrera, Supplier Quality Engineer. </t>
  </si>
  <si>
    <t>Toni Herrera</t>
  </si>
  <si>
    <t>Supplier Quality Engineer</t>
  </si>
  <si>
    <t>Stanley Healthcare</t>
  </si>
  <si>
    <t>Office: 402-742-9362 Direct Line</t>
  </si>
  <si>
    <t>E-mail: Toni.Herrera@sbdinc.com</t>
  </si>
  <si>
    <t>Dear Stanley Healthcare Supplier,</t>
  </si>
  <si>
    <t>Stanley Healthcare is currently developing a supplier rating and evaluation program and as part of that we are requesting our suppliers to complete the following information. This data helps us understand your viability and compliance with our requirements, please review and return the completed information included in this package.</t>
  </si>
  <si>
    <t xml:space="preserve">If NO: Explain current efforts to improve raw material deliveries. </t>
  </si>
  <si>
    <t>If NO: Explain current efforts to improve financial health of supply base.</t>
  </si>
  <si>
    <t xml:space="preserve">Do you understand the financial health of your supply base?  </t>
  </si>
  <si>
    <t>Are your suppliers providing inventory and raw materials to you timely?</t>
  </si>
  <si>
    <t>What your contingency plans if a supplier is no longer available?</t>
  </si>
  <si>
    <t>Country</t>
  </si>
  <si>
    <t>Type of Ownership: 
(Private Vs. Public)</t>
  </si>
  <si>
    <t>Quality Organization</t>
  </si>
  <si>
    <t>Chief Quality Officer:</t>
  </si>
  <si>
    <t>Email:</t>
  </si>
  <si>
    <t>Reports to:</t>
  </si>
  <si>
    <t>Phone:</t>
  </si>
  <si>
    <t>Total in Quality Dept.</t>
  </si>
  <si>
    <t>No. of Quality Engineers</t>
  </si>
  <si>
    <t>No. of Quality Auditors</t>
  </si>
  <si>
    <t>No. of Quality Inspectors</t>
  </si>
  <si>
    <t>Quality System</t>
  </si>
  <si>
    <t>Standard</t>
  </si>
  <si>
    <t>Registered?</t>
  </si>
  <si>
    <t>Registrar</t>
  </si>
  <si>
    <t>Registration Exp. Date</t>
  </si>
  <si>
    <t>If not registered, planned date?</t>
  </si>
  <si>
    <t>cGMP</t>
  </si>
  <si>
    <t>ISO 14000</t>
  </si>
  <si>
    <r>
      <t>Safety (</t>
    </r>
    <r>
      <rPr>
        <sz val="10"/>
        <color theme="1"/>
        <rFont val="Calibri"/>
        <family val="2"/>
      </rPr>
      <t>     )</t>
    </r>
  </si>
  <si>
    <r>
      <t>1</t>
    </r>
    <r>
      <rPr>
        <b/>
        <vertAlign val="superscript"/>
        <sz val="10"/>
        <color theme="1"/>
        <rFont val="Calibri"/>
        <family val="2"/>
        <scheme val="minor"/>
      </rPr>
      <t>st</t>
    </r>
  </si>
  <si>
    <r>
      <t>2</t>
    </r>
    <r>
      <rPr>
        <b/>
        <vertAlign val="superscript"/>
        <sz val="10"/>
        <color theme="1"/>
        <rFont val="Calibri"/>
        <family val="2"/>
        <scheme val="minor"/>
      </rPr>
      <t>nd</t>
    </r>
  </si>
  <si>
    <r>
      <t>3</t>
    </r>
    <r>
      <rPr>
        <b/>
        <vertAlign val="superscript"/>
        <sz val="10"/>
        <color theme="1"/>
        <rFont val="Calibri"/>
        <family val="2"/>
        <scheme val="minor"/>
      </rPr>
      <t>rd</t>
    </r>
  </si>
  <si>
    <t>Location2</t>
  </si>
  <si>
    <t>Location3</t>
  </si>
  <si>
    <t>Location4</t>
  </si>
  <si>
    <t>Location5</t>
  </si>
  <si>
    <t>Location6</t>
  </si>
  <si>
    <t xml:space="preserve">Supplier Survey </t>
  </si>
  <si>
    <t>General Information:</t>
  </si>
  <si>
    <t>Workforce Information:</t>
  </si>
  <si>
    <t>Current Performance:</t>
  </si>
  <si>
    <t>Materials Management Methods:</t>
  </si>
  <si>
    <t>Change Control Methods</t>
  </si>
  <si>
    <t>Method</t>
  </si>
  <si>
    <t xml:space="preserve">Do you provide Change Notifications prior to implementing? </t>
  </si>
  <si>
    <t xml:space="preserve">Do you have a verification and validation process for change management? </t>
  </si>
  <si>
    <t>Do you have a change management procedure?</t>
  </si>
  <si>
    <t>Do you require your supplier to submit change requests for approval?</t>
  </si>
  <si>
    <t xml:space="preserve">Supplier Self Assessment - Summary </t>
  </si>
  <si>
    <t xml:space="preserve">Please list the equipment currently utlitized in  your facility.  </t>
  </si>
  <si>
    <t>Please list the type of manufacturing processes currently in operation at your facility.</t>
  </si>
  <si>
    <t>Process Name</t>
  </si>
  <si>
    <t>Inspection Method</t>
  </si>
  <si>
    <t xml:space="preserve"># Shifts Operated </t>
  </si>
  <si>
    <t xml:space="preserve"> Capability At Your Facility</t>
  </si>
  <si>
    <t>QMS Certification</t>
  </si>
  <si>
    <r>
      <t xml:space="preserve">Quality Planning: </t>
    </r>
    <r>
      <rPr>
        <sz val="10"/>
        <rFont val="Arial"/>
        <family val="2"/>
      </rPr>
      <t>Your company has the ability and methods to provide quality planning.</t>
    </r>
  </si>
  <si>
    <t>Can provide Process Flow Charts.</t>
  </si>
  <si>
    <t>Possess experience and knowledge of proper application of First Article Inspections.</t>
  </si>
  <si>
    <t>Supplier translation of Stanley Healthcare requirements are reviewed prior to release to production</t>
  </si>
  <si>
    <t>Equipment/Machine Setup up Instructions are used</t>
  </si>
  <si>
    <t>Purchasing - Supplier Development: Your company has processes to evaluate and select qualified suppliers in order to ensure consistent quality of products or services used for Stanley Healthcare orders by use of:</t>
  </si>
  <si>
    <t>Production -General Capabilities:</t>
  </si>
  <si>
    <r>
      <t xml:space="preserve">Current Ratio:
</t>
    </r>
    <r>
      <rPr>
        <b/>
        <sz val="9"/>
        <color theme="1"/>
        <rFont val="Calibri"/>
        <family val="2"/>
        <scheme val="minor"/>
      </rPr>
      <t>(current assets/current liabilities)</t>
    </r>
  </si>
  <si>
    <r>
      <t xml:space="preserve">Quick Ratio: 
</t>
    </r>
    <r>
      <rPr>
        <b/>
        <sz val="9"/>
        <color theme="1"/>
        <rFont val="Calibri"/>
        <family val="2"/>
        <scheme val="minor"/>
      </rPr>
      <t>(current assets - inventory /current liabilities)</t>
    </r>
  </si>
  <si>
    <t>On Time Delivery</t>
  </si>
  <si>
    <t>Turn Over Rate</t>
  </si>
  <si>
    <t>Goal</t>
  </si>
  <si>
    <t>YTD
Actual</t>
  </si>
  <si>
    <t>YTD Avg</t>
  </si>
  <si>
    <t>Annual  Sales:</t>
  </si>
  <si>
    <t>Union</t>
  </si>
  <si>
    <t>Facility(s):</t>
  </si>
  <si>
    <t>Others 
(Contract, Hourly):</t>
  </si>
  <si>
    <t>Union Presence?</t>
  </si>
  <si>
    <t>Contract Length</t>
  </si>
  <si>
    <t>Expiration Date</t>
  </si>
  <si>
    <t>Last Strike?</t>
  </si>
  <si>
    <t>Union Name?</t>
  </si>
  <si>
    <t>FIFO
 Inventory System?</t>
  </si>
  <si>
    <t>If ISO 9001 or cGMP certified, select "Yes" from the drop down menu in the rating field.  If not rate quality system 1-4.</t>
  </si>
  <si>
    <t xml:space="preserve">Description of Products or 
Services Supplied </t>
  </si>
  <si>
    <t>Cpk Capability?</t>
  </si>
  <si>
    <t>Are you a publically traded company?</t>
  </si>
  <si>
    <t xml:space="preserve"> Shelf Life Control?</t>
  </si>
  <si>
    <t>% Utilization:</t>
  </si>
  <si>
    <t>If NO: Explain current efforts to reduce risk in supply chain.</t>
  </si>
  <si>
    <t xml:space="preserve">Other: </t>
  </si>
  <si>
    <t>Control of Documents</t>
  </si>
  <si>
    <t>ISO 13485:200x</t>
  </si>
  <si>
    <r>
      <t xml:space="preserve">Please return your workbook to Stanley Healthcare's Supplier Quality Engineer. </t>
    </r>
    <r>
      <rPr>
        <b/>
        <sz val="10"/>
        <rFont val="Arial"/>
        <family val="2"/>
      </rPr>
      <t/>
    </r>
  </si>
  <si>
    <t>ISO 9001:200x</t>
  </si>
  <si>
    <t>QCF-7.4.1-002 Rev. A</t>
  </si>
</sst>
</file>

<file path=xl/styles.xml><?xml version="1.0" encoding="utf-8"?>
<styleSheet xmlns="http://schemas.openxmlformats.org/spreadsheetml/2006/main">
  <numFmts count="12">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0.0"/>
    <numFmt numFmtId="165" formatCode="\$#,##0.00;[Red]\-\$#,##0.00"/>
    <numFmt numFmtId="166" formatCode="0.0000%"/>
    <numFmt numFmtId="167" formatCode="mmmm\ d\,\ yyyy"/>
    <numFmt numFmtId="168" formatCode="&quot;R&quot;#,##0;[Red]\-&quot;R&quot;#,##0"/>
    <numFmt numFmtId="169" formatCode="&quot;R&quot;#,##0.00;[Red]\-&quot;R&quot;#,##0.00"/>
    <numFmt numFmtId="170" formatCode="_ &quot;R&quot;\ * #,##0_ ;_ &quot;R&quot;\ * \-#,##0_ ;_ &quot;R&quot;\ * &quot;-&quot;_ ;_ @_ "/>
    <numFmt numFmtId="171" formatCode="m/d/yy;@"/>
  </numFmts>
  <fonts count="66">
    <font>
      <sz val="10"/>
      <name val="Arial"/>
    </font>
    <font>
      <sz val="10"/>
      <name val="Arial"/>
      <family val="2"/>
    </font>
    <font>
      <sz val="10"/>
      <color indexed="9"/>
      <name val="Arial"/>
      <family val="2"/>
    </font>
    <font>
      <sz val="10"/>
      <color indexed="8"/>
      <name val="Arial"/>
      <family val="2"/>
    </font>
    <font>
      <b/>
      <sz val="10"/>
      <color indexed="8"/>
      <name val="Arial"/>
      <family val="2"/>
    </font>
    <font>
      <b/>
      <sz val="10"/>
      <name val="Arial"/>
      <family val="2"/>
    </font>
    <font>
      <u/>
      <sz val="10"/>
      <color indexed="12"/>
      <name val="Arial"/>
      <family val="2"/>
    </font>
    <font>
      <b/>
      <sz val="12"/>
      <name val="Arial"/>
      <family val="2"/>
    </font>
    <font>
      <sz val="12"/>
      <name val="Arial"/>
      <family val="2"/>
    </font>
    <font>
      <sz val="10"/>
      <name val="Arial"/>
      <family val="2"/>
    </font>
    <font>
      <b/>
      <sz val="9"/>
      <name val="Arial"/>
      <family val="2"/>
    </font>
    <font>
      <sz val="9"/>
      <name val="Arial"/>
      <family val="2"/>
    </font>
    <font>
      <sz val="6"/>
      <name val="Arial"/>
      <family val="2"/>
    </font>
    <font>
      <sz val="10"/>
      <color indexed="8"/>
      <name val="Arial"/>
      <family val="2"/>
    </font>
    <font>
      <b/>
      <sz val="8"/>
      <name val="Arial"/>
      <family val="2"/>
    </font>
    <font>
      <sz val="8"/>
      <color indexed="81"/>
      <name val="Tahoma"/>
      <family val="2"/>
    </font>
    <font>
      <sz val="8"/>
      <name val="Arial"/>
      <family val="2"/>
    </font>
    <font>
      <b/>
      <sz val="14"/>
      <name val="Arial"/>
      <family val="2"/>
    </font>
    <font>
      <b/>
      <sz val="10"/>
      <color indexed="10"/>
      <name val="Arial"/>
      <family val="2"/>
    </font>
    <font>
      <sz val="10"/>
      <name val="Arial"/>
      <family val="2"/>
    </font>
    <font>
      <sz val="8"/>
      <name val="Times New Roman"/>
      <family val="1"/>
    </font>
    <font>
      <b/>
      <sz val="10"/>
      <name val="Helv"/>
    </font>
    <font>
      <sz val="10"/>
      <name val="MS Sans Serif"/>
      <family val="2"/>
    </font>
    <font>
      <sz val="10"/>
      <name val="Times New Roman"/>
      <family val="1"/>
    </font>
    <font>
      <b/>
      <sz val="12"/>
      <name val="Helv"/>
    </font>
    <font>
      <b/>
      <sz val="11"/>
      <name val="Helv"/>
    </font>
    <font>
      <sz val="11"/>
      <name val="‚l‚r –¾’©"/>
      <charset val="128"/>
    </font>
    <font>
      <sz val="9"/>
      <name val="Arial"/>
      <family val="2"/>
    </font>
    <font>
      <b/>
      <sz val="14"/>
      <color indexed="18"/>
      <name val="Arial"/>
      <family val="2"/>
    </font>
    <font>
      <b/>
      <sz val="11"/>
      <name val="Book Antiqua"/>
      <family val="1"/>
    </font>
    <font>
      <u/>
      <sz val="10"/>
      <color indexed="12"/>
      <name val="Arial"/>
      <family val="2"/>
    </font>
    <font>
      <sz val="10"/>
      <name val="Arial"/>
      <family val="2"/>
    </font>
    <font>
      <strike/>
      <sz val="10"/>
      <color indexed="10"/>
      <name val="Arial"/>
      <family val="2"/>
    </font>
    <font>
      <sz val="8"/>
      <name val="Tahoma"/>
      <family val="2"/>
    </font>
    <font>
      <sz val="10"/>
      <color indexed="9"/>
      <name val="Arial"/>
      <family val="2"/>
    </font>
    <font>
      <b/>
      <sz val="14"/>
      <color indexed="9"/>
      <name val="Arial"/>
      <family val="2"/>
    </font>
    <font>
      <sz val="10"/>
      <name val="Arial"/>
      <family val="2"/>
    </font>
    <font>
      <sz val="8"/>
      <name val="Arial"/>
      <family val="2"/>
    </font>
    <font>
      <sz val="16"/>
      <color indexed="9"/>
      <name val="Arial"/>
      <family val="2"/>
    </font>
    <font>
      <sz val="12"/>
      <color indexed="8"/>
      <name val="Arial"/>
      <family val="2"/>
    </font>
    <font>
      <sz val="10"/>
      <color theme="1"/>
      <name val="Arial"/>
      <family val="2"/>
    </font>
    <font>
      <b/>
      <sz val="10"/>
      <color theme="1"/>
      <name val="Arial"/>
      <family val="2"/>
    </font>
    <font>
      <sz val="12"/>
      <color indexed="8"/>
      <name val="Calibri"/>
      <family val="2"/>
      <scheme val="minor"/>
    </font>
    <font>
      <sz val="12"/>
      <name val="Calibri"/>
      <family val="2"/>
      <scheme val="minor"/>
    </font>
    <font>
      <sz val="11"/>
      <name val="Calibri"/>
      <family val="2"/>
    </font>
    <font>
      <b/>
      <sz val="10"/>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u/>
      <sz val="10"/>
      <color theme="1"/>
      <name val="Calibri"/>
      <family val="2"/>
      <scheme val="minor"/>
    </font>
    <font>
      <sz val="11"/>
      <color theme="1"/>
      <name val="Calibri"/>
      <family val="2"/>
    </font>
    <font>
      <b/>
      <sz val="11"/>
      <color theme="1"/>
      <name val="Calibri"/>
      <family val="2"/>
    </font>
    <font>
      <sz val="10"/>
      <color theme="1"/>
      <name val="Calibri"/>
      <family val="2"/>
    </font>
    <font>
      <b/>
      <sz val="10"/>
      <color theme="1"/>
      <name val="Calibri"/>
      <family val="2"/>
    </font>
    <font>
      <b/>
      <sz val="12"/>
      <color theme="1"/>
      <name val="Calibri"/>
      <family val="2"/>
    </font>
    <font>
      <b/>
      <vertAlign val="superscript"/>
      <sz val="10"/>
      <color theme="1"/>
      <name val="Calibri"/>
      <family val="2"/>
      <scheme val="minor"/>
    </font>
    <font>
      <b/>
      <u/>
      <sz val="12"/>
      <color theme="1"/>
      <name val="Calibri"/>
      <family val="2"/>
      <scheme val="minor"/>
    </font>
    <font>
      <sz val="12"/>
      <color indexed="8"/>
      <name val="Arial"/>
      <family val="2"/>
    </font>
    <font>
      <sz val="16"/>
      <color theme="1"/>
      <name val="Calibri"/>
      <family val="2"/>
      <scheme val="minor"/>
    </font>
    <font>
      <sz val="12"/>
      <color indexed="9"/>
      <name val="Calibri"/>
      <family val="2"/>
      <scheme val="minor"/>
    </font>
    <font>
      <b/>
      <sz val="12"/>
      <color indexed="8"/>
      <name val="Calibri"/>
      <family val="2"/>
      <scheme val="minor"/>
    </font>
    <font>
      <b/>
      <sz val="18"/>
      <color theme="1"/>
      <name val="Arial"/>
      <family val="2"/>
    </font>
    <font>
      <b/>
      <sz val="9"/>
      <color theme="1"/>
      <name val="Calibri"/>
      <family val="2"/>
      <scheme val="minor"/>
    </font>
    <font>
      <sz val="11"/>
      <color rgb="FF808080"/>
      <name val="Calibri"/>
      <family val="2"/>
    </font>
    <font>
      <b/>
      <sz val="10"/>
      <name val="Calibri"/>
      <family val="2"/>
    </font>
    <font>
      <b/>
      <sz val="10"/>
      <color indexed="18"/>
      <name val="Arial"/>
      <family val="2"/>
    </font>
  </fonts>
  <fills count="17">
    <fill>
      <patternFill patternType="none"/>
    </fill>
    <fill>
      <patternFill patternType="gray125"/>
    </fill>
    <fill>
      <patternFill patternType="solid">
        <fgColor indexed="9"/>
        <bgColor indexed="64"/>
      </patternFill>
    </fill>
    <fill>
      <patternFill patternType="solid">
        <fgColor indexed="52"/>
        <bgColor indexed="64"/>
      </patternFill>
    </fill>
    <fill>
      <patternFill patternType="solid">
        <fgColor indexed="13"/>
        <bgColor indexed="64"/>
      </patternFill>
    </fill>
    <fill>
      <patternFill patternType="solid">
        <fgColor indexed="10"/>
        <bgColor indexed="64"/>
      </patternFill>
    </fill>
    <fill>
      <patternFill patternType="solid">
        <fgColor indexed="11"/>
        <bgColor indexed="64"/>
      </patternFill>
    </fill>
    <fill>
      <patternFill patternType="solid">
        <fgColor indexed="48"/>
        <bgColor indexed="64"/>
      </patternFill>
    </fill>
    <fill>
      <patternFill patternType="solid">
        <fgColor indexed="22"/>
        <bgColor indexed="64"/>
      </patternFill>
    </fill>
    <fill>
      <patternFill patternType="solid">
        <fgColor indexed="55"/>
        <bgColor indexed="64"/>
      </patternFill>
    </fill>
    <fill>
      <patternFill patternType="solid">
        <fgColor indexed="49"/>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rgb="FFFFFFCC"/>
        <bgColor indexed="0"/>
      </patternFill>
    </fill>
  </fills>
  <borders count="6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double">
        <color indexed="64"/>
      </left>
      <right/>
      <top style="medium">
        <color indexed="64"/>
      </top>
      <bottom/>
      <diagonal/>
    </border>
    <border>
      <left style="medium">
        <color indexed="64"/>
      </left>
      <right/>
      <top style="thin">
        <color indexed="64"/>
      </top>
      <bottom/>
      <diagonal/>
    </border>
  </borders>
  <cellStyleXfs count="32">
    <xf numFmtId="0" fontId="0" fillId="0" borderId="0"/>
    <xf numFmtId="0" fontId="20" fillId="0" borderId="0">
      <alignment horizontal="center" wrapText="1"/>
      <protection locked="0"/>
    </xf>
    <xf numFmtId="0" fontId="21" fillId="0" borderId="0"/>
    <xf numFmtId="40" fontId="22" fillId="0" borderId="0" applyFont="0" applyFill="0" applyBorder="0" applyAlignment="0" applyProtection="0"/>
    <xf numFmtId="165" fontId="23" fillId="0" borderId="0">
      <alignment horizontal="center"/>
    </xf>
    <xf numFmtId="166" fontId="1" fillId="0" borderId="0" applyFont="0" applyFill="0" applyBorder="0" applyAlignment="0" applyProtection="0"/>
    <xf numFmtId="167" fontId="22" fillId="0" borderId="0" applyFont="0" applyFill="0" applyBorder="0" applyProtection="0">
      <alignment horizontal="centerContinuous"/>
    </xf>
    <xf numFmtId="38" fontId="1" fillId="0" borderId="0" applyFont="0" applyFill="0" applyBorder="0" applyAlignment="0" applyProtection="0"/>
    <xf numFmtId="40" fontId="1" fillId="0" borderId="0" applyFont="0" applyFill="0" applyBorder="0" applyAlignment="0" applyProtection="0"/>
    <xf numFmtId="38" fontId="16" fillId="2" borderId="0" applyNumberFormat="0" applyBorder="0" applyAlignment="0" applyProtection="0"/>
    <xf numFmtId="0" fontId="24" fillId="0" borderId="0">
      <alignment horizontal="left"/>
    </xf>
    <xf numFmtId="0" fontId="7" fillId="0" borderId="1" applyNumberFormat="0" applyAlignment="0" applyProtection="0">
      <alignment horizontal="left" vertical="center"/>
    </xf>
    <xf numFmtId="0" fontId="7" fillId="0" borderId="2">
      <alignment horizontal="left" vertical="center"/>
    </xf>
    <xf numFmtId="0" fontId="6" fillId="0" borderId="0" applyNumberFormat="0" applyFill="0" applyBorder="0" applyAlignment="0" applyProtection="0">
      <alignment vertical="top"/>
      <protection locked="0"/>
    </xf>
    <xf numFmtId="10" fontId="16" fillId="2" borderId="3" applyNumberFormat="0" applyBorder="0" applyAlignment="0" applyProtection="0"/>
    <xf numFmtId="168" fontId="1" fillId="0" borderId="0" applyFont="0" applyFill="0" applyBorder="0" applyAlignment="0" applyProtection="0"/>
    <xf numFmtId="169" fontId="1" fillId="0" borderId="0" applyFont="0" applyFill="0" applyBorder="0" applyAlignment="0" applyProtection="0"/>
    <xf numFmtId="0" fontId="25" fillId="0" borderId="4"/>
    <xf numFmtId="42" fontId="1" fillId="0" borderId="0" applyFont="0" applyFill="0" applyBorder="0" applyAlignment="0" applyProtection="0"/>
    <xf numFmtId="44" fontId="1" fillId="0" borderId="0" applyFont="0" applyFill="0" applyBorder="0" applyAlignment="0" applyProtection="0"/>
    <xf numFmtId="170" fontId="1" fillId="0" borderId="0"/>
    <xf numFmtId="40" fontId="26" fillId="0" borderId="0" applyFont="0" applyFill="0" applyBorder="0" applyAlignment="0" applyProtection="0"/>
    <xf numFmtId="38" fontId="26" fillId="0" borderId="0" applyFont="0" applyFill="0" applyBorder="0" applyAlignment="0" applyProtection="0"/>
    <xf numFmtId="14" fontId="20" fillId="0" borderId="0">
      <alignment horizontal="center" wrapText="1"/>
      <protection locked="0"/>
    </xf>
    <xf numFmtId="9" fontId="1" fillId="0" borderId="0" applyFont="0" applyFill="0" applyBorder="0" applyAlignment="0" applyProtection="0"/>
    <xf numFmtId="10" fontId="1" fillId="0" borderId="0" applyFont="0" applyFill="0" applyBorder="0" applyAlignment="0" applyProtection="0"/>
    <xf numFmtId="9" fontId="22" fillId="0" borderId="0" applyFont="0" applyFill="0" applyBorder="0" applyAlignment="0" applyProtection="0"/>
    <xf numFmtId="10" fontId="22" fillId="0" borderId="0" applyFont="0" applyFill="0" applyBorder="0" applyAlignment="0" applyProtection="0"/>
    <xf numFmtId="0" fontId="27" fillId="0" borderId="0"/>
    <xf numFmtId="0" fontId="25" fillId="0" borderId="0"/>
    <xf numFmtId="6" fontId="1" fillId="0" borderId="0" applyFont="0" applyFill="0" applyBorder="0" applyAlignment="0" applyProtection="0"/>
    <xf numFmtId="8" fontId="1" fillId="0" borderId="0" applyFont="0" applyFill="0" applyBorder="0" applyAlignment="0" applyProtection="0"/>
  </cellStyleXfs>
  <cellXfs count="462">
    <xf numFmtId="0" fontId="0" fillId="0" borderId="0" xfId="0"/>
    <xf numFmtId="0" fontId="0" fillId="2" borderId="0" xfId="0" applyFill="1"/>
    <xf numFmtId="0" fontId="3" fillId="2" borderId="0" xfId="0" applyFont="1" applyFill="1"/>
    <xf numFmtId="0" fontId="2" fillId="2" borderId="0" xfId="0" applyFont="1" applyFill="1"/>
    <xf numFmtId="0" fontId="4" fillId="2" borderId="0" xfId="0" applyFont="1" applyFill="1"/>
    <xf numFmtId="0" fontId="8" fillId="0" borderId="0" xfId="0" applyFont="1"/>
    <xf numFmtId="0" fontId="10" fillId="2" borderId="0" xfId="0" applyFont="1" applyFill="1"/>
    <xf numFmtId="0" fontId="12" fillId="0" borderId="0" xfId="0" applyFont="1"/>
    <xf numFmtId="0" fontId="0" fillId="0" borderId="0" xfId="0" applyBorder="1" applyProtection="1">
      <protection locked="0"/>
    </xf>
    <xf numFmtId="0" fontId="0" fillId="0" borderId="0" xfId="0" applyProtection="1">
      <protection locked="0"/>
    </xf>
    <xf numFmtId="0" fontId="0" fillId="0" borderId="3" xfId="0" applyBorder="1"/>
    <xf numFmtId="0" fontId="0" fillId="0" borderId="0" xfId="0" applyBorder="1"/>
    <xf numFmtId="0" fontId="5" fillId="0" borderId="0" xfId="0" applyFont="1"/>
    <xf numFmtId="0" fontId="0" fillId="2" borderId="0" xfId="0" applyFill="1" applyBorder="1" applyProtection="1">
      <protection locked="0"/>
    </xf>
    <xf numFmtId="9" fontId="1" fillId="0" borderId="0" xfId="24" applyBorder="1" applyProtection="1">
      <protection locked="0"/>
    </xf>
    <xf numFmtId="9" fontId="9" fillId="0" borderId="14" xfId="24" applyFont="1" applyBorder="1" applyAlignment="1">
      <alignment horizontal="center"/>
    </xf>
    <xf numFmtId="1" fontId="0" fillId="0" borderId="14" xfId="0" applyNumberFormat="1" applyBorder="1" applyAlignment="1">
      <alignment horizontal="center"/>
    </xf>
    <xf numFmtId="1" fontId="0" fillId="0" borderId="15" xfId="0" applyNumberFormat="1" applyBorder="1" applyAlignment="1">
      <alignment horizontal="center"/>
    </xf>
    <xf numFmtId="164" fontId="9" fillId="0" borderId="17" xfId="0" applyNumberFormat="1" applyFont="1" applyBorder="1" applyAlignment="1">
      <alignment vertical="top"/>
    </xf>
    <xf numFmtId="0" fontId="11" fillId="0" borderId="3" xfId="0" applyFont="1" applyBorder="1" applyAlignment="1">
      <alignment vertical="top" wrapText="1"/>
    </xf>
    <xf numFmtId="164" fontId="9" fillId="0" borderId="3" xfId="0" applyNumberFormat="1" applyFont="1" applyBorder="1" applyAlignment="1">
      <alignment horizontal="right" vertical="top"/>
    </xf>
    <xf numFmtId="164" fontId="9" fillId="0" borderId="3" xfId="0" applyNumberFormat="1" applyFont="1" applyBorder="1" applyAlignment="1">
      <alignment vertical="top"/>
    </xf>
    <xf numFmtId="0" fontId="11" fillId="0" borderId="3" xfId="0" applyFont="1" applyFill="1" applyBorder="1" applyAlignment="1">
      <alignment vertical="top" wrapText="1"/>
    </xf>
    <xf numFmtId="0" fontId="11" fillId="0" borderId="18" xfId="0" applyFont="1" applyFill="1" applyBorder="1" applyAlignment="1">
      <alignment vertical="top" wrapText="1"/>
    </xf>
    <xf numFmtId="164" fontId="9" fillId="0" borderId="17" xfId="0" applyNumberFormat="1" applyFont="1" applyBorder="1" applyAlignment="1">
      <alignment horizontal="right" vertical="top"/>
    </xf>
    <xf numFmtId="164" fontId="9" fillId="0" borderId="19" xfId="0" applyNumberFormat="1" applyFont="1" applyBorder="1" applyAlignment="1">
      <alignment horizontal="right" vertical="top"/>
    </xf>
    <xf numFmtId="0" fontId="0" fillId="0" borderId="20" xfId="0" applyBorder="1"/>
    <xf numFmtId="9" fontId="0" fillId="0" borderId="21" xfId="0" applyNumberFormat="1" applyBorder="1"/>
    <xf numFmtId="9" fontId="0" fillId="0" borderId="22" xfId="0" applyNumberFormat="1" applyBorder="1"/>
    <xf numFmtId="164" fontId="9" fillId="0" borderId="23" xfId="0" applyNumberFormat="1" applyFont="1" applyBorder="1" applyAlignment="1">
      <alignment vertical="top"/>
    </xf>
    <xf numFmtId="0" fontId="0" fillId="0" borderId="24" xfId="0" applyBorder="1"/>
    <xf numFmtId="9" fontId="0" fillId="0" borderId="25" xfId="0" applyNumberFormat="1" applyBorder="1"/>
    <xf numFmtId="1" fontId="5" fillId="0" borderId="14" xfId="0" applyNumberFormat="1" applyFont="1" applyBorder="1" applyAlignment="1">
      <alignment horizontal="center"/>
    </xf>
    <xf numFmtId="9" fontId="5" fillId="0" borderId="14" xfId="24" applyFont="1" applyBorder="1" applyAlignment="1">
      <alignment horizontal="center"/>
    </xf>
    <xf numFmtId="0" fontId="5" fillId="3" borderId="26" xfId="0" applyFont="1" applyFill="1" applyBorder="1"/>
    <xf numFmtId="0" fontId="18" fillId="3" borderId="26" xfId="0" applyFont="1" applyFill="1" applyBorder="1"/>
    <xf numFmtId="0" fontId="5" fillId="3" borderId="27" xfId="0" applyFont="1" applyFill="1" applyBorder="1"/>
    <xf numFmtId="0" fontId="0" fillId="5" borderId="28" xfId="0" applyFill="1" applyBorder="1" applyAlignment="1">
      <alignment horizontal="center"/>
    </xf>
    <xf numFmtId="0" fontId="0" fillId="4" borderId="28" xfId="0" applyFill="1" applyBorder="1" applyAlignment="1">
      <alignment horizontal="center"/>
    </xf>
    <xf numFmtId="0" fontId="0" fillId="6" borderId="28" xfId="0" applyFill="1" applyBorder="1" applyAlignment="1">
      <alignment horizontal="center"/>
    </xf>
    <xf numFmtId="0" fontId="0" fillId="3" borderId="28" xfId="0" applyFill="1" applyBorder="1" applyAlignment="1">
      <alignment horizontal="center"/>
    </xf>
    <xf numFmtId="0" fontId="5" fillId="0" borderId="0" xfId="0" applyFont="1" applyProtection="1">
      <protection locked="0"/>
    </xf>
    <xf numFmtId="1" fontId="5" fillId="0" borderId="3" xfId="0" applyNumberFormat="1" applyFont="1" applyBorder="1" applyAlignment="1" applyProtection="1">
      <alignment horizontal="center"/>
      <protection locked="0"/>
    </xf>
    <xf numFmtId="9" fontId="5" fillId="0" borderId="3" xfId="24" applyFont="1" applyBorder="1" applyAlignment="1" applyProtection="1">
      <alignment horizontal="center"/>
      <protection locked="0"/>
    </xf>
    <xf numFmtId="0" fontId="0" fillId="0" borderId="2" xfId="0" applyBorder="1" applyProtection="1">
      <protection locked="0"/>
    </xf>
    <xf numFmtId="0" fontId="13" fillId="0" borderId="17" xfId="0" applyFont="1" applyBorder="1" applyProtection="1">
      <protection locked="0"/>
    </xf>
    <xf numFmtId="164" fontId="5" fillId="0" borderId="3" xfId="0" applyNumberFormat="1" applyFont="1" applyBorder="1" applyAlignment="1" applyProtection="1">
      <alignment vertical="top"/>
      <protection locked="0"/>
    </xf>
    <xf numFmtId="0" fontId="5" fillId="0" borderId="3" xfId="0" applyFont="1" applyBorder="1" applyAlignment="1" applyProtection="1">
      <alignment vertical="top" wrapText="1"/>
      <protection locked="0"/>
    </xf>
    <xf numFmtId="0" fontId="0" fillId="0" borderId="3" xfId="0" applyBorder="1" applyProtection="1">
      <protection locked="0"/>
    </xf>
    <xf numFmtId="0" fontId="0" fillId="0" borderId="3" xfId="0" applyBorder="1" applyAlignment="1" applyProtection="1">
      <alignment horizontal="center"/>
      <protection locked="0"/>
    </xf>
    <xf numFmtId="0" fontId="0" fillId="0" borderId="3" xfId="0" applyBorder="1" applyAlignment="1" applyProtection="1">
      <alignment vertical="top" wrapText="1"/>
      <protection locked="0"/>
    </xf>
    <xf numFmtId="0" fontId="0" fillId="0" borderId="28" xfId="0" applyBorder="1" applyAlignment="1" applyProtection="1">
      <alignment vertical="top" wrapText="1"/>
      <protection locked="0"/>
    </xf>
    <xf numFmtId="9" fontId="1" fillId="0" borderId="14" xfId="24" applyNumberFormat="1" applyBorder="1" applyProtection="1">
      <protection locked="0"/>
    </xf>
    <xf numFmtId="0" fontId="0" fillId="0" borderId="0" xfId="0" applyAlignment="1" applyProtection="1">
      <alignment vertical="top" wrapText="1"/>
      <protection locked="0"/>
    </xf>
    <xf numFmtId="0" fontId="9" fillId="0" borderId="3"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164" fontId="5" fillId="0" borderId="3" xfId="0" applyNumberFormat="1" applyFont="1" applyBorder="1" applyAlignment="1" applyProtection="1">
      <alignment horizontal="right" vertical="top"/>
      <protection locked="0"/>
    </xf>
    <xf numFmtId="0" fontId="5" fillId="0" borderId="3" xfId="0" applyFont="1" applyBorder="1" applyAlignment="1" applyProtection="1">
      <alignment horizontal="right" vertical="top" wrapText="1"/>
      <protection locked="0"/>
    </xf>
    <xf numFmtId="0" fontId="0" fillId="0" borderId="3" xfId="0" applyBorder="1" applyAlignment="1" applyProtection="1">
      <alignment horizontal="right" vertical="top" wrapText="1"/>
      <protection locked="0"/>
    </xf>
    <xf numFmtId="0" fontId="0" fillId="0" borderId="0" xfId="0" applyBorder="1" applyAlignment="1" applyProtection="1">
      <alignment vertical="top" wrapText="1"/>
      <protection locked="0"/>
    </xf>
    <xf numFmtId="164" fontId="5" fillId="0" borderId="28" xfId="0" applyNumberFormat="1" applyFont="1" applyBorder="1" applyAlignment="1" applyProtection="1">
      <alignment vertical="top"/>
      <protection locked="0"/>
    </xf>
    <xf numFmtId="0" fontId="0" fillId="0" borderId="3" xfId="0" applyBorder="1" applyAlignment="1" applyProtection="1">
      <alignment horizontal="center" vertical="top"/>
      <protection locked="0"/>
    </xf>
    <xf numFmtId="164" fontId="5" fillId="0" borderId="28" xfId="0" applyNumberFormat="1" applyFont="1" applyBorder="1" applyAlignment="1" applyProtection="1">
      <alignment horizontal="right" vertical="top"/>
      <protection locked="0"/>
    </xf>
    <xf numFmtId="9" fontId="1" fillId="0" borderId="14" xfId="24" applyBorder="1" applyProtection="1">
      <protection locked="0"/>
    </xf>
    <xf numFmtId="0" fontId="0" fillId="0" borderId="3" xfId="0" applyFill="1" applyBorder="1" applyAlignment="1" applyProtection="1">
      <alignment vertical="top" wrapText="1"/>
      <protection locked="0"/>
    </xf>
    <xf numFmtId="0" fontId="5" fillId="2" borderId="0" xfId="0" applyFont="1" applyFill="1" applyBorder="1" applyProtection="1">
      <protection locked="0"/>
    </xf>
    <xf numFmtId="0" fontId="0" fillId="2" borderId="0" xfId="0" applyFill="1" applyAlignment="1"/>
    <xf numFmtId="0" fontId="13" fillId="0" borderId="0" xfId="0" applyFont="1" applyProtection="1">
      <protection locked="0"/>
    </xf>
    <xf numFmtId="0" fontId="9" fillId="0" borderId="0" xfId="0" applyFont="1"/>
    <xf numFmtId="0" fontId="9" fillId="0" borderId="0" xfId="0" applyFont="1" applyProtection="1">
      <protection locked="0"/>
    </xf>
    <xf numFmtId="0" fontId="0" fillId="0" borderId="0" xfId="0" applyFill="1" applyBorder="1" applyProtection="1">
      <protection locked="0"/>
    </xf>
    <xf numFmtId="0" fontId="0" fillId="3" borderId="3" xfId="0" applyFill="1" applyBorder="1" applyAlignment="1" applyProtection="1">
      <alignment horizontal="center"/>
      <protection locked="0"/>
    </xf>
    <xf numFmtId="0" fontId="28" fillId="0" borderId="0" xfId="0" applyFont="1" applyFill="1" applyAlignment="1">
      <alignment horizontal="center"/>
    </xf>
    <xf numFmtId="0" fontId="29" fillId="2" borderId="0" xfId="0" applyFont="1" applyFill="1"/>
    <xf numFmtId="0" fontId="0" fillId="0" borderId="0" xfId="0" applyFill="1" applyBorder="1"/>
    <xf numFmtId="0" fontId="30" fillId="2" borderId="0" xfId="13" applyFont="1" applyFill="1" applyAlignment="1" applyProtection="1"/>
    <xf numFmtId="0" fontId="19" fillId="2" borderId="0" xfId="0" applyFont="1" applyFill="1"/>
    <xf numFmtId="0" fontId="31" fillId="2" borderId="0" xfId="0" applyFont="1" applyFill="1"/>
    <xf numFmtId="0" fontId="32" fillId="0" borderId="3" xfId="0" applyFont="1" applyBorder="1" applyAlignment="1" applyProtection="1">
      <alignment vertical="top" wrapText="1"/>
      <protection locked="0"/>
    </xf>
    <xf numFmtId="0" fontId="2" fillId="0" borderId="0" xfId="0" applyFont="1" applyProtection="1">
      <protection locked="0"/>
    </xf>
    <xf numFmtId="9" fontId="2" fillId="0" borderId="0" xfId="24" applyFont="1" applyBorder="1" applyProtection="1">
      <protection locked="0"/>
    </xf>
    <xf numFmtId="0" fontId="0" fillId="0" borderId="41" xfId="0" applyBorder="1" applyProtection="1">
      <protection locked="0"/>
    </xf>
    <xf numFmtId="9" fontId="2" fillId="0" borderId="35" xfId="24" applyNumberFormat="1" applyFont="1" applyBorder="1" applyProtection="1">
      <protection locked="0"/>
    </xf>
    <xf numFmtId="0" fontId="0" fillId="0" borderId="0" xfId="0" applyFill="1" applyProtection="1">
      <protection locked="0"/>
    </xf>
    <xf numFmtId="0" fontId="0" fillId="0" borderId="42" xfId="0" applyFill="1" applyBorder="1" applyProtection="1">
      <protection locked="0"/>
    </xf>
    <xf numFmtId="0" fontId="0" fillId="0" borderId="2" xfId="0" applyFill="1" applyBorder="1" applyAlignment="1" applyProtection="1">
      <alignment horizontal="center" vertical="center"/>
      <protection locked="0"/>
    </xf>
    <xf numFmtId="0" fontId="0" fillId="0" borderId="3" xfId="0" applyFill="1" applyBorder="1" applyProtection="1">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protection locked="0"/>
    </xf>
    <xf numFmtId="0" fontId="14" fillId="0" borderId="0" xfId="0" applyFont="1" applyFill="1" applyBorder="1" applyAlignment="1" applyProtection="1">
      <alignment horizontal="center" vertical="top"/>
      <protection locked="0"/>
    </xf>
    <xf numFmtId="49" fontId="5" fillId="0" borderId="3" xfId="0" applyNumberFormat="1" applyFont="1" applyFill="1" applyBorder="1" applyAlignment="1" applyProtection="1">
      <alignment horizontal="center" vertical="top"/>
      <protection locked="0"/>
    </xf>
    <xf numFmtId="0" fontId="0" fillId="0" borderId="3" xfId="0" applyFill="1" applyBorder="1" applyAlignment="1" applyProtection="1">
      <alignment horizontal="center"/>
      <protection locked="0"/>
    </xf>
    <xf numFmtId="164" fontId="19" fillId="0" borderId="0" xfId="0" applyNumberFormat="1" applyFont="1" applyBorder="1" applyAlignment="1" applyProtection="1">
      <alignment horizontal="center"/>
      <protection locked="0"/>
    </xf>
    <xf numFmtId="0" fontId="19" fillId="0" borderId="0" xfId="0" applyFont="1" applyProtection="1">
      <protection locked="0"/>
    </xf>
    <xf numFmtId="0" fontId="19" fillId="0" borderId="0" xfId="0" applyFont="1" applyBorder="1" applyProtection="1">
      <protection locked="0"/>
    </xf>
    <xf numFmtId="49" fontId="5" fillId="7" borderId="3" xfId="0" applyNumberFormat="1" applyFont="1" applyFill="1" applyBorder="1" applyAlignment="1" applyProtection="1">
      <alignment horizontal="center" vertical="top"/>
      <protection locked="0"/>
    </xf>
    <xf numFmtId="0" fontId="5" fillId="7" borderId="14" xfId="0" applyFont="1" applyFill="1" applyBorder="1" applyAlignment="1" applyProtection="1">
      <alignment horizontal="center"/>
      <protection locked="0"/>
    </xf>
    <xf numFmtId="0" fontId="5" fillId="0" borderId="5" xfId="0" applyFont="1" applyFill="1" applyBorder="1" applyAlignment="1" applyProtection="1">
      <alignment horizontal="center"/>
      <protection locked="0"/>
    </xf>
    <xf numFmtId="0" fontId="5" fillId="0" borderId="43" xfId="0" applyFont="1" applyFill="1" applyBorder="1" applyAlignment="1" applyProtection="1">
      <alignment horizontal="center"/>
      <protection locked="0"/>
    </xf>
    <xf numFmtId="0" fontId="5" fillId="8" borderId="5" xfId="0" applyFont="1" applyFill="1" applyBorder="1" applyProtection="1">
      <protection locked="0"/>
    </xf>
    <xf numFmtId="0" fontId="9" fillId="0" borderId="0" xfId="0" applyFont="1" applyFill="1" applyProtection="1">
      <protection locked="0"/>
    </xf>
    <xf numFmtId="0" fontId="0" fillId="9" borderId="3" xfId="0" applyFill="1" applyBorder="1" applyAlignment="1" applyProtection="1">
      <alignment horizontal="center"/>
      <protection locked="0"/>
    </xf>
    <xf numFmtId="0" fontId="0" fillId="0" borderId="0" xfId="0" applyFill="1" applyBorder="1" applyAlignment="1" applyProtection="1">
      <alignment horizontal="left"/>
      <protection locked="0"/>
    </xf>
    <xf numFmtId="0" fontId="34" fillId="0" borderId="0" xfId="0" applyFont="1"/>
    <xf numFmtId="0" fontId="35" fillId="0" borderId="0" xfId="0" applyFont="1" applyFill="1" applyAlignment="1">
      <alignment horizontal="center"/>
    </xf>
    <xf numFmtId="0" fontId="2" fillId="0" borderId="0" xfId="0" applyFont="1" applyFill="1" applyProtection="1">
      <protection locked="0"/>
    </xf>
    <xf numFmtId="0" fontId="2" fillId="0" borderId="0" xfId="0" applyFont="1" applyBorder="1" applyProtection="1">
      <protection locked="0"/>
    </xf>
    <xf numFmtId="0" fontId="9" fillId="0" borderId="0" xfId="0" applyFont="1" applyFill="1"/>
    <xf numFmtId="0" fontId="0" fillId="0" borderId="0" xfId="0" applyFill="1"/>
    <xf numFmtId="0" fontId="36" fillId="0" borderId="0" xfId="0" applyFont="1" applyAlignment="1">
      <alignment horizontal="right"/>
    </xf>
    <xf numFmtId="171" fontId="7" fillId="2" borderId="5" xfId="0" applyNumberFormat="1" applyFont="1" applyFill="1" applyBorder="1" applyAlignment="1" applyProtection="1">
      <alignment horizontal="right"/>
      <protection locked="0"/>
    </xf>
    <xf numFmtId="0" fontId="2" fillId="0" borderId="2" xfId="0" applyFont="1" applyBorder="1" applyAlignment="1" applyProtection="1">
      <alignment horizontal="center"/>
      <protection locked="0"/>
    </xf>
    <xf numFmtId="0" fontId="2" fillId="0" borderId="0" xfId="0" applyFont="1" applyBorder="1" applyAlignment="1" applyProtection="1">
      <alignment horizontal="center"/>
      <protection locked="0"/>
    </xf>
    <xf numFmtId="1" fontId="2" fillId="0" borderId="0" xfId="0" applyNumberFormat="1" applyFont="1" applyBorder="1" applyAlignment="1" applyProtection="1">
      <alignment horizontal="center"/>
      <protection locked="0"/>
    </xf>
    <xf numFmtId="0" fontId="0" fillId="10" borderId="28" xfId="0" applyFill="1" applyBorder="1" applyAlignment="1">
      <alignment horizontal="center"/>
    </xf>
    <xf numFmtId="1" fontId="19" fillId="0" borderId="17" xfId="0" applyNumberFormat="1" applyFont="1" applyBorder="1" applyAlignment="1" applyProtection="1">
      <alignment horizontal="center"/>
    </xf>
    <xf numFmtId="1" fontId="19" fillId="0" borderId="14" xfId="0" applyNumberFormat="1" applyFont="1" applyBorder="1" applyAlignment="1" applyProtection="1">
      <alignment horizontal="center"/>
    </xf>
    <xf numFmtId="0" fontId="0" fillId="0" borderId="3" xfId="0" applyFill="1" applyBorder="1" applyProtection="1"/>
    <xf numFmtId="1" fontId="19" fillId="0" borderId="3" xfId="0" applyNumberFormat="1" applyFont="1" applyBorder="1" applyAlignment="1" applyProtection="1">
      <alignment horizontal="center"/>
    </xf>
    <xf numFmtId="1" fontId="19" fillId="0" borderId="3" xfId="0" applyNumberFormat="1" applyFont="1" applyFill="1" applyBorder="1" applyAlignment="1" applyProtection="1">
      <alignment horizontal="center"/>
    </xf>
    <xf numFmtId="1" fontId="19" fillId="0" borderId="13" xfId="0" applyNumberFormat="1" applyFont="1" applyBorder="1" applyAlignment="1" applyProtection="1">
      <alignment horizontal="center"/>
    </xf>
    <xf numFmtId="1" fontId="19" fillId="0" borderId="0" xfId="0" applyNumberFormat="1" applyFont="1" applyBorder="1" applyAlignment="1" applyProtection="1">
      <alignment horizontal="center"/>
    </xf>
    <xf numFmtId="0" fontId="2" fillId="0" borderId="0" xfId="0" applyFont="1" applyBorder="1" applyAlignment="1" applyProtection="1">
      <alignment horizontal="center"/>
    </xf>
    <xf numFmtId="1" fontId="19" fillId="0" borderId="0" xfId="0" applyNumberFormat="1" applyFont="1" applyBorder="1" applyProtection="1"/>
    <xf numFmtId="1" fontId="2" fillId="0" borderId="0" xfId="0" applyNumberFormat="1" applyFont="1" applyBorder="1" applyAlignment="1" applyProtection="1">
      <alignment horizontal="center"/>
    </xf>
    <xf numFmtId="1" fontId="19" fillId="0" borderId="3" xfId="0" applyNumberFormat="1" applyFont="1" applyBorder="1" applyAlignment="1" applyProtection="1">
      <alignment horizontal="center" vertical="top"/>
    </xf>
    <xf numFmtId="1" fontId="19" fillId="0" borderId="0" xfId="0" applyNumberFormat="1" applyFont="1" applyProtection="1"/>
    <xf numFmtId="164" fontId="19" fillId="0" borderId="0" xfId="0" applyNumberFormat="1" applyFont="1" applyBorder="1" applyAlignment="1" applyProtection="1">
      <alignment horizontal="center"/>
    </xf>
    <xf numFmtId="164" fontId="19" fillId="0" borderId="0" xfId="0" applyNumberFormat="1" applyFont="1" applyBorder="1" applyProtection="1"/>
    <xf numFmtId="0" fontId="19" fillId="0" borderId="0" xfId="0" applyFont="1" applyProtection="1"/>
    <xf numFmtId="0" fontId="0" fillId="0" borderId="3" xfId="0" applyBorder="1" applyProtection="1"/>
    <xf numFmtId="0" fontId="0" fillId="0" borderId="0" xfId="0" applyBorder="1" applyProtection="1"/>
    <xf numFmtId="1" fontId="0" fillId="0" borderId="3" xfId="0" applyNumberFormat="1" applyBorder="1" applyAlignment="1" applyProtection="1">
      <alignment horizontal="right" vertical="top"/>
    </xf>
    <xf numFmtId="0" fontId="0" fillId="0" borderId="49" xfId="0" applyBorder="1" applyProtection="1"/>
    <xf numFmtId="0" fontId="0" fillId="0" borderId="47" xfId="0" applyBorder="1" applyProtection="1"/>
    <xf numFmtId="0" fontId="0" fillId="0" borderId="48" xfId="0" applyBorder="1" applyProtection="1"/>
    <xf numFmtId="0" fontId="1" fillId="0" borderId="0" xfId="0" applyFont="1" applyAlignment="1">
      <alignment horizontal="right"/>
    </xf>
    <xf numFmtId="0" fontId="3" fillId="0" borderId="0" xfId="0" applyFont="1"/>
    <xf numFmtId="0" fontId="39" fillId="0" borderId="0" xfId="0" applyFont="1" applyFill="1" applyBorder="1" applyAlignment="1">
      <alignment horizontal="left"/>
    </xf>
    <xf numFmtId="0" fontId="39" fillId="0" borderId="0" xfId="0" applyFont="1" applyFill="1" applyAlignment="1">
      <alignment horizontal="left"/>
    </xf>
    <xf numFmtId="0" fontId="42" fillId="2" borderId="0" xfId="0" applyFont="1" applyFill="1" applyAlignment="1">
      <alignment vertical="top" wrapText="1"/>
    </xf>
    <xf numFmtId="0" fontId="42" fillId="2" borderId="0" xfId="0" applyFont="1" applyFill="1" applyAlignment="1">
      <alignment horizontal="left" vertical="top" wrapText="1"/>
    </xf>
    <xf numFmtId="0" fontId="43" fillId="2" borderId="0" xfId="0" applyFont="1" applyFill="1"/>
    <xf numFmtId="0" fontId="46" fillId="2" borderId="0" xfId="0" applyFont="1" applyFill="1" applyAlignment="1">
      <alignment horizontal="right"/>
    </xf>
    <xf numFmtId="0" fontId="46" fillId="0" borderId="0" xfId="0" applyFont="1" applyFill="1" applyBorder="1" applyAlignment="1">
      <alignment horizontal="right"/>
    </xf>
    <xf numFmtId="14" fontId="46" fillId="0" borderId="5" xfId="0" applyNumberFormat="1" applyFont="1" applyFill="1" applyBorder="1" applyAlignment="1"/>
    <xf numFmtId="0" fontId="47" fillId="2" borderId="0" xfId="0" applyFont="1" applyFill="1" applyAlignment="1">
      <alignment horizontal="right"/>
    </xf>
    <xf numFmtId="0" fontId="47" fillId="2" borderId="0" xfId="0" applyFont="1" applyFill="1"/>
    <xf numFmtId="0" fontId="47" fillId="2" borderId="0" xfId="0" applyFont="1" applyFill="1" applyBorder="1" applyAlignment="1"/>
    <xf numFmtId="0" fontId="46" fillId="2" borderId="0" xfId="0" applyFont="1" applyFill="1" applyBorder="1" applyAlignment="1"/>
    <xf numFmtId="0" fontId="47" fillId="2" borderId="5" xfId="0" applyFont="1" applyFill="1" applyBorder="1" applyAlignment="1"/>
    <xf numFmtId="0" fontId="46" fillId="2" borderId="0" xfId="0" applyFont="1" applyFill="1" applyAlignment="1">
      <alignment horizontal="right" wrapText="1"/>
    </xf>
    <xf numFmtId="0" fontId="46" fillId="2" borderId="0" xfId="0" applyFont="1" applyFill="1"/>
    <xf numFmtId="0" fontId="44" fillId="0" borderId="0" xfId="0" applyFont="1" applyAlignment="1">
      <alignment wrapText="1"/>
    </xf>
    <xf numFmtId="0" fontId="46" fillId="2" borderId="36" xfId="0" applyFont="1" applyFill="1" applyBorder="1" applyAlignment="1">
      <alignment horizontal="right"/>
    </xf>
    <xf numFmtId="0" fontId="46" fillId="2" borderId="7" xfId="0" applyFont="1" applyFill="1" applyBorder="1" applyAlignment="1">
      <alignment horizontal="right"/>
    </xf>
    <xf numFmtId="0" fontId="46" fillId="2" borderId="0" xfId="0" applyFont="1" applyFill="1" applyBorder="1" applyAlignment="1">
      <alignment horizontal="center" wrapText="1"/>
    </xf>
    <xf numFmtId="0" fontId="46" fillId="2" borderId="0" xfId="0" applyFont="1" applyFill="1" applyBorder="1"/>
    <xf numFmtId="0" fontId="46" fillId="2" borderId="9" xfId="0" applyFont="1" applyFill="1" applyBorder="1" applyAlignment="1">
      <alignment horizontal="right"/>
    </xf>
    <xf numFmtId="0" fontId="46" fillId="2" borderId="10" xfId="0" applyFont="1" applyFill="1" applyBorder="1" applyAlignment="1">
      <alignment horizontal="right"/>
    </xf>
    <xf numFmtId="0" fontId="46" fillId="2" borderId="11" xfId="0" applyFont="1" applyFill="1" applyBorder="1" applyAlignment="1">
      <alignment horizontal="right"/>
    </xf>
    <xf numFmtId="0" fontId="46" fillId="2" borderId="0" xfId="0" applyFont="1" applyFill="1" applyBorder="1" applyAlignment="1">
      <alignment horizontal="center"/>
    </xf>
    <xf numFmtId="0" fontId="46" fillId="0" borderId="0" xfId="0" applyFont="1" applyFill="1" applyBorder="1" applyAlignment="1">
      <alignment horizontal="left"/>
    </xf>
    <xf numFmtId="0" fontId="47" fillId="0" borderId="0" xfId="0" applyFont="1"/>
    <xf numFmtId="0" fontId="46" fillId="2" borderId="0" xfId="0" applyFont="1" applyFill="1" applyBorder="1" applyAlignment="1">
      <alignment horizontal="right"/>
    </xf>
    <xf numFmtId="0" fontId="46" fillId="0" borderId="0" xfId="0" applyFont="1" applyFill="1" applyBorder="1" applyAlignment="1">
      <alignment horizontal="left" wrapText="1"/>
    </xf>
    <xf numFmtId="0" fontId="46" fillId="0" borderId="42" xfId="0" applyFont="1" applyFill="1" applyBorder="1" applyAlignment="1"/>
    <xf numFmtId="0" fontId="46" fillId="0" borderId="0" xfId="0" applyFont="1" applyFill="1" applyBorder="1" applyAlignment="1">
      <alignment horizontal="left" vertical="top" wrapText="1"/>
    </xf>
    <xf numFmtId="0" fontId="52" fillId="0" borderId="15" xfId="0" applyFont="1" applyBorder="1" applyAlignment="1">
      <alignment vertical="top" wrapText="1"/>
    </xf>
    <xf numFmtId="0" fontId="51" fillId="0" borderId="14" xfId="0" applyFont="1" applyBorder="1" applyAlignment="1">
      <alignment horizontal="right" vertical="center" wrapText="1"/>
    </xf>
    <xf numFmtId="0" fontId="46" fillId="2" borderId="0" xfId="0" applyFont="1" applyFill="1" applyBorder="1" applyAlignment="1">
      <alignment horizontal="right" vertical="center" wrapText="1" shrinkToFit="1"/>
    </xf>
    <xf numFmtId="0" fontId="47" fillId="0" borderId="3" xfId="0" applyFont="1" applyFill="1" applyBorder="1"/>
    <xf numFmtId="0" fontId="46" fillId="0" borderId="3" xfId="0" applyFont="1" applyFill="1" applyBorder="1"/>
    <xf numFmtId="0" fontId="46" fillId="0" borderId="24" xfId="0" applyFont="1" applyFill="1" applyBorder="1"/>
    <xf numFmtId="0" fontId="46" fillId="0" borderId="22" xfId="0" applyFont="1" applyFill="1" applyBorder="1" applyAlignment="1">
      <alignment horizontal="center"/>
    </xf>
    <xf numFmtId="0" fontId="46" fillId="0" borderId="25" xfId="0" applyFont="1" applyFill="1" applyBorder="1" applyAlignment="1">
      <alignment horizontal="center"/>
    </xf>
    <xf numFmtId="0" fontId="47" fillId="0" borderId="22" xfId="0" applyFont="1" applyFill="1" applyBorder="1" applyAlignment="1">
      <alignment horizontal="left" indent="1"/>
    </xf>
    <xf numFmtId="0" fontId="46" fillId="0" borderId="22" xfId="0" applyFont="1" applyFill="1" applyBorder="1" applyAlignment="1">
      <alignment horizontal="left" indent="1"/>
    </xf>
    <xf numFmtId="0" fontId="48" fillId="0" borderId="14" xfId="0" applyFont="1" applyFill="1" applyBorder="1" applyAlignment="1">
      <alignment horizontal="right"/>
    </xf>
    <xf numFmtId="0" fontId="48" fillId="0" borderId="13" xfId="0" applyFont="1" applyFill="1" applyBorder="1" applyAlignment="1">
      <alignment horizontal="center"/>
    </xf>
    <xf numFmtId="0" fontId="46" fillId="0" borderId="13" xfId="0" applyFont="1" applyFill="1" applyBorder="1" applyAlignment="1">
      <alignment horizontal="center"/>
    </xf>
    <xf numFmtId="0" fontId="47" fillId="0" borderId="0" xfId="0" applyFont="1" applyFill="1"/>
    <xf numFmtId="0" fontId="46" fillId="0" borderId="16" xfId="0" applyFont="1" applyFill="1" applyBorder="1" applyAlignment="1">
      <alignment horizontal="center"/>
    </xf>
    <xf numFmtId="0" fontId="46" fillId="0" borderId="0" xfId="0" applyFont="1" applyFill="1" applyBorder="1" applyAlignment="1">
      <alignment horizontal="center" vertical="center"/>
    </xf>
    <xf numFmtId="9" fontId="46" fillId="0" borderId="0" xfId="24" applyFont="1" applyFill="1" applyBorder="1" applyAlignment="1">
      <alignment horizontal="center" vertical="center"/>
    </xf>
    <xf numFmtId="0" fontId="46" fillId="0" borderId="20" xfId="0" applyFont="1" applyFill="1" applyBorder="1" applyAlignment="1">
      <alignment horizontal="center"/>
    </xf>
    <xf numFmtId="0" fontId="46" fillId="0" borderId="21" xfId="0" applyFont="1" applyFill="1" applyBorder="1" applyAlignment="1">
      <alignment horizontal="center"/>
    </xf>
    <xf numFmtId="0" fontId="46" fillId="0" borderId="40" xfId="0" applyFont="1" applyFill="1" applyBorder="1" applyAlignment="1">
      <alignment horizontal="center"/>
    </xf>
    <xf numFmtId="0" fontId="47" fillId="0" borderId="3" xfId="0" applyFont="1" applyFill="1" applyBorder="1" applyAlignment="1">
      <alignment horizontal="left" indent="1"/>
    </xf>
    <xf numFmtId="0" fontId="43" fillId="12" borderId="32" xfId="0" applyFont="1" applyFill="1" applyBorder="1" applyAlignment="1">
      <alignment horizontal="left"/>
    </xf>
    <xf numFmtId="0" fontId="43" fillId="12" borderId="4" xfId="0" applyFont="1" applyFill="1" applyBorder="1"/>
    <xf numFmtId="0" fontId="59" fillId="12" borderId="4" xfId="0" applyFont="1" applyFill="1" applyBorder="1"/>
    <xf numFmtId="0" fontId="59" fillId="12" borderId="33" xfId="0" applyFont="1" applyFill="1" applyBorder="1"/>
    <xf numFmtId="0" fontId="38" fillId="0" borderId="34" xfId="0" applyFont="1" applyFill="1" applyBorder="1" applyAlignment="1">
      <alignment horizontal="left"/>
    </xf>
    <xf numFmtId="0" fontId="0" fillId="0" borderId="31" xfId="0" applyFill="1" applyBorder="1"/>
    <xf numFmtId="0" fontId="38" fillId="0" borderId="31" xfId="0" applyFont="1" applyFill="1" applyBorder="1"/>
    <xf numFmtId="0" fontId="38" fillId="0" borderId="35" xfId="0" applyFont="1" applyFill="1" applyBorder="1"/>
    <xf numFmtId="0" fontId="9" fillId="0" borderId="3" xfId="0" applyFont="1" applyFill="1" applyBorder="1" applyAlignment="1" applyProtection="1">
      <alignment vertical="top" wrapText="1"/>
      <protection locked="0"/>
    </xf>
    <xf numFmtId="49" fontId="5" fillId="13" borderId="3" xfId="0" applyNumberFormat="1" applyFont="1" applyFill="1" applyBorder="1" applyAlignment="1" applyProtection="1">
      <alignment horizontal="center" vertical="center"/>
      <protection locked="0"/>
    </xf>
    <xf numFmtId="49" fontId="5" fillId="13" borderId="3" xfId="0" applyNumberFormat="1" applyFont="1" applyFill="1" applyBorder="1" applyAlignment="1" applyProtection="1">
      <alignment horizontal="center" vertical="top"/>
      <protection locked="0"/>
    </xf>
    <xf numFmtId="49" fontId="5" fillId="14" borderId="3" xfId="0" applyNumberFormat="1" applyFont="1" applyFill="1" applyBorder="1" applyAlignment="1" applyProtection="1">
      <alignment horizontal="center" vertical="top"/>
      <protection locked="0"/>
    </xf>
    <xf numFmtId="0" fontId="0" fillId="15" borderId="3" xfId="0" applyFill="1" applyBorder="1" applyAlignment="1" applyProtection="1">
      <alignment horizontal="center"/>
      <protection locked="0"/>
    </xf>
    <xf numFmtId="0" fontId="0" fillId="15" borderId="3" xfId="0" applyFill="1" applyBorder="1" applyAlignment="1" applyProtection="1">
      <alignment horizontal="center" vertical="top"/>
      <protection locked="0"/>
    </xf>
    <xf numFmtId="0" fontId="40" fillId="15" borderId="3" xfId="0" applyFont="1" applyFill="1" applyBorder="1" applyAlignment="1" applyProtection="1">
      <alignment horizontal="center"/>
      <protection locked="0"/>
    </xf>
    <xf numFmtId="0" fontId="0" fillId="14" borderId="3" xfId="0" applyFill="1" applyBorder="1" applyAlignment="1" applyProtection="1">
      <alignment vertical="top" wrapText="1"/>
      <protection locked="0"/>
    </xf>
    <xf numFmtId="0" fontId="0" fillId="14" borderId="0" xfId="0" applyFill="1" applyBorder="1" applyAlignment="1" applyProtection="1">
      <alignment vertical="top" wrapText="1"/>
      <protection locked="0"/>
    </xf>
    <xf numFmtId="0" fontId="9" fillId="13" borderId="3" xfId="0" applyFont="1" applyFill="1" applyBorder="1" applyAlignment="1" applyProtection="1">
      <alignment vertical="top" wrapText="1"/>
      <protection locked="0"/>
    </xf>
    <xf numFmtId="0" fontId="0" fillId="13" borderId="3" xfId="0" applyFill="1" applyBorder="1" applyAlignment="1" applyProtection="1">
      <alignment vertical="top" wrapText="1"/>
      <protection locked="0"/>
    </xf>
    <xf numFmtId="0" fontId="0" fillId="13" borderId="17" xfId="0" applyFill="1" applyBorder="1" applyAlignment="1" applyProtection="1">
      <alignment vertical="top" wrapText="1"/>
      <protection locked="0"/>
    </xf>
    <xf numFmtId="0" fontId="9" fillId="0" borderId="29" xfId="0" applyFont="1" applyBorder="1" applyAlignment="1" applyProtection="1">
      <alignment vertical="top" wrapText="1"/>
      <protection locked="0"/>
    </xf>
    <xf numFmtId="0" fontId="47" fillId="0" borderId="0" xfId="0" applyFont="1" applyFill="1" applyBorder="1" applyAlignment="1"/>
    <xf numFmtId="0" fontId="47" fillId="0" borderId="0" xfId="0" applyFont="1" applyFill="1" applyBorder="1" applyAlignment="1">
      <alignment horizontal="center"/>
    </xf>
    <xf numFmtId="9" fontId="46" fillId="0" borderId="3" xfId="24" applyFont="1" applyFill="1" applyBorder="1" applyAlignment="1">
      <alignment vertical="center"/>
    </xf>
    <xf numFmtId="0" fontId="46" fillId="0" borderId="3" xfId="0" applyFont="1" applyFill="1" applyBorder="1" applyAlignment="1">
      <alignment horizontal="right" vertical="center"/>
    </xf>
    <xf numFmtId="0" fontId="45" fillId="0" borderId="3" xfId="0" applyFont="1" applyBorder="1" applyAlignment="1">
      <alignment horizontal="right"/>
    </xf>
    <xf numFmtId="9" fontId="46" fillId="0" borderId="3" xfId="24" applyFont="1" applyFill="1" applyBorder="1" applyAlignment="1">
      <alignment vertical="center" wrapText="1"/>
    </xf>
    <xf numFmtId="0" fontId="9" fillId="0" borderId="3" xfId="0" applyFont="1" applyBorder="1" applyAlignment="1">
      <alignment vertical="center" wrapText="1"/>
    </xf>
    <xf numFmtId="0" fontId="46" fillId="0" borderId="16" xfId="0" applyFont="1" applyFill="1" applyBorder="1" applyAlignment="1"/>
    <xf numFmtId="0" fontId="46" fillId="0" borderId="59" xfId="0" applyFont="1" applyFill="1" applyBorder="1" applyAlignment="1"/>
    <xf numFmtId="0" fontId="46" fillId="0" borderId="32" xfId="0" applyFont="1" applyFill="1" applyBorder="1" applyAlignment="1">
      <alignment horizontal="center"/>
    </xf>
    <xf numFmtId="0" fontId="46" fillId="2" borderId="15" xfId="0" applyFont="1" applyFill="1" applyBorder="1" applyAlignment="1">
      <alignment horizontal="right"/>
    </xf>
    <xf numFmtId="0" fontId="46" fillId="0" borderId="32" xfId="0" applyFont="1" applyFill="1" applyBorder="1" applyAlignment="1">
      <alignment horizontal="right" wrapText="1"/>
    </xf>
    <xf numFmtId="0" fontId="40" fillId="0" borderId="1" xfId="0" applyFont="1" applyBorder="1" applyAlignment="1">
      <alignment horizontal="center"/>
    </xf>
    <xf numFmtId="0" fontId="52" fillId="0" borderId="1" xfId="0" applyFont="1" applyBorder="1" applyAlignment="1">
      <alignment horizontal="left" vertical="top" wrapText="1"/>
    </xf>
    <xf numFmtId="0" fontId="40" fillId="0" borderId="1" xfId="0" applyFont="1" applyBorder="1" applyAlignment="1">
      <alignment horizontal="left"/>
    </xf>
    <xf numFmtId="0" fontId="52" fillId="0" borderId="1" xfId="0" applyFont="1" applyBorder="1" applyAlignment="1">
      <alignment vertical="top" wrapText="1"/>
    </xf>
    <xf numFmtId="0" fontId="53" fillId="0" borderId="14" xfId="0" applyFont="1" applyBorder="1" applyAlignment="1">
      <alignment horizontal="center" vertical="top" wrapText="1"/>
    </xf>
    <xf numFmtId="0" fontId="46" fillId="2" borderId="9" xfId="0" applyFont="1" applyFill="1" applyBorder="1" applyAlignment="1">
      <alignment horizontal="right" wrapText="1"/>
    </xf>
    <xf numFmtId="0" fontId="46" fillId="2" borderId="64" xfId="0" applyFont="1" applyFill="1" applyBorder="1" applyAlignment="1">
      <alignment horizontal="right" wrapText="1"/>
    </xf>
    <xf numFmtId="0" fontId="46" fillId="2" borderId="3" xfId="0" applyFont="1" applyFill="1" applyBorder="1"/>
    <xf numFmtId="0" fontId="45" fillId="0" borderId="3" xfId="0" applyFont="1" applyBorder="1"/>
    <xf numFmtId="0" fontId="46" fillId="0" borderId="18" xfId="0" applyFont="1" applyFill="1" applyBorder="1" applyAlignment="1"/>
    <xf numFmtId="0" fontId="46" fillId="0" borderId="18" xfId="0" applyFont="1" applyFill="1" applyBorder="1" applyAlignment="1">
      <alignment horizontal="center"/>
    </xf>
    <xf numFmtId="0" fontId="46" fillId="0" borderId="30" xfId="0" applyFont="1" applyFill="1" applyBorder="1" applyAlignment="1">
      <alignment horizontal="right" vertical="center"/>
    </xf>
    <xf numFmtId="0" fontId="46" fillId="0" borderId="18" xfId="0" applyFont="1" applyFill="1" applyBorder="1" applyAlignment="1">
      <alignment wrapText="1"/>
    </xf>
    <xf numFmtId="0" fontId="46" fillId="0" borderId="18" xfId="0" applyFont="1" applyFill="1" applyBorder="1" applyAlignment="1">
      <alignment vertical="center" wrapText="1"/>
    </xf>
    <xf numFmtId="0" fontId="4" fillId="16" borderId="51" xfId="0" applyFont="1" applyFill="1" applyBorder="1" applyAlignment="1">
      <alignment horizontal="center"/>
    </xf>
    <xf numFmtId="0" fontId="4" fillId="16" borderId="52" xfId="0" applyFont="1" applyFill="1" applyBorder="1" applyAlignment="1">
      <alignment horizontal="center" wrapText="1"/>
    </xf>
    <xf numFmtId="0" fontId="4" fillId="16" borderId="53" xfId="0" applyFont="1" applyFill="1" applyBorder="1" applyAlignment="1">
      <alignment horizontal="center" wrapText="1"/>
    </xf>
    <xf numFmtId="0" fontId="4" fillId="0" borderId="53" xfId="0" applyFont="1" applyFill="1" applyBorder="1" applyAlignment="1">
      <alignment horizontal="center" wrapText="1"/>
    </xf>
    <xf numFmtId="0" fontId="5" fillId="0" borderId="27" xfId="0" applyFont="1" applyBorder="1"/>
    <xf numFmtId="0" fontId="5" fillId="0" borderId="18" xfId="0" applyFont="1" applyBorder="1"/>
    <xf numFmtId="0" fontId="5" fillId="0" borderId="48" xfId="0" applyFont="1" applyBorder="1"/>
    <xf numFmtId="0" fontId="46" fillId="2" borderId="66" xfId="0" applyFont="1" applyFill="1" applyBorder="1" applyAlignment="1">
      <alignment horizontal="right"/>
    </xf>
    <xf numFmtId="0" fontId="64" fillId="0" borderId="3" xfId="0" applyFont="1" applyBorder="1" applyAlignment="1">
      <alignment horizontal="right" vertical="top" wrapText="1"/>
    </xf>
    <xf numFmtId="0" fontId="5" fillId="0" borderId="5" xfId="0" applyFont="1" applyBorder="1" applyAlignment="1">
      <alignment wrapText="1"/>
    </xf>
    <xf numFmtId="0" fontId="46" fillId="11" borderId="32" xfId="0" applyFont="1" applyFill="1" applyBorder="1" applyAlignment="1">
      <alignment horizontal="right" wrapText="1"/>
    </xf>
    <xf numFmtId="0" fontId="47" fillId="0" borderId="3" xfId="0" applyFont="1" applyFill="1" applyBorder="1" applyAlignment="1">
      <alignment horizontal="center"/>
    </xf>
    <xf numFmtId="0" fontId="47" fillId="2" borderId="7" xfId="0" applyFont="1" applyFill="1" applyBorder="1" applyAlignment="1">
      <alignment horizontal="center"/>
    </xf>
    <xf numFmtId="0" fontId="47" fillId="2" borderId="2" xfId="0" applyFont="1" applyFill="1" applyBorder="1" applyAlignment="1">
      <alignment horizontal="center"/>
    </xf>
    <xf numFmtId="0" fontId="47" fillId="2" borderId="36" xfId="0" applyFont="1" applyFill="1" applyBorder="1" applyAlignment="1">
      <alignment horizontal="center"/>
    </xf>
    <xf numFmtId="0" fontId="53" fillId="0" borderId="14" xfId="0" applyFont="1" applyBorder="1" applyAlignment="1">
      <alignment horizontal="center" vertical="top" wrapText="1"/>
    </xf>
    <xf numFmtId="0" fontId="53" fillId="0" borderId="13" xfId="0" applyFont="1" applyBorder="1" applyAlignment="1">
      <alignment horizontal="right" wrapText="1"/>
    </xf>
    <xf numFmtId="0" fontId="50" fillId="0" borderId="13" xfId="0" applyFont="1" applyBorder="1" applyAlignment="1">
      <alignment horizontal="right" vertical="top" wrapText="1"/>
    </xf>
    <xf numFmtId="0" fontId="53" fillId="0" borderId="1" xfId="0" applyFont="1" applyBorder="1" applyAlignment="1">
      <alignment horizontal="center" vertical="top" wrapText="1"/>
    </xf>
    <xf numFmtId="0" fontId="47" fillId="2" borderId="12" xfId="0" applyFont="1" applyFill="1" applyBorder="1" applyAlignment="1">
      <alignment horizontal="center"/>
    </xf>
    <xf numFmtId="0" fontId="47" fillId="2" borderId="5" xfId="0" applyFont="1" applyFill="1" applyBorder="1" applyAlignment="1">
      <alignment horizontal="center"/>
    </xf>
    <xf numFmtId="0" fontId="47" fillId="2" borderId="10" xfId="0" applyFont="1" applyFill="1" applyBorder="1" applyAlignment="1">
      <alignment horizontal="center"/>
    </xf>
    <xf numFmtId="0" fontId="47" fillId="2" borderId="11" xfId="0" applyFont="1" applyFill="1" applyBorder="1" applyAlignment="1">
      <alignment horizontal="center"/>
    </xf>
    <xf numFmtId="0" fontId="47" fillId="2" borderId="6" xfId="0" applyFont="1" applyFill="1" applyBorder="1" applyAlignment="1">
      <alignment horizontal="center"/>
    </xf>
    <xf numFmtId="0" fontId="52" fillId="0" borderId="14" xfId="0" applyFont="1" applyBorder="1" applyAlignment="1">
      <alignment horizontal="center" vertical="center" wrapText="1"/>
    </xf>
    <xf numFmtId="0" fontId="47" fillId="2" borderId="9" xfId="0" applyFont="1" applyFill="1" applyBorder="1" applyAlignment="1">
      <alignment horizontal="center"/>
    </xf>
    <xf numFmtId="0" fontId="47" fillId="2" borderId="64" xfId="0" applyFont="1" applyFill="1" applyBorder="1" applyAlignment="1">
      <alignment horizontal="center"/>
    </xf>
    <xf numFmtId="0" fontId="47" fillId="2" borderId="8" xfId="0" applyFont="1" applyFill="1" applyBorder="1" applyAlignment="1">
      <alignment horizontal="center"/>
    </xf>
    <xf numFmtId="0" fontId="47" fillId="2" borderId="3" xfId="0" applyFont="1" applyFill="1" applyBorder="1"/>
    <xf numFmtId="14" fontId="52" fillId="0" borderId="14" xfId="0" applyNumberFormat="1" applyFont="1" applyBorder="1" applyAlignment="1">
      <alignment horizontal="left" vertical="top" wrapText="1"/>
    </xf>
    <xf numFmtId="14" fontId="52" fillId="0" borderId="39" xfId="0" applyNumberFormat="1" applyFont="1" applyBorder="1" applyAlignment="1">
      <alignment horizontal="left" vertical="top" wrapText="1"/>
    </xf>
    <xf numFmtId="9" fontId="46" fillId="0" borderId="18" xfId="24" applyFont="1" applyFill="1" applyBorder="1" applyAlignment="1">
      <alignment horizontal="center" vertical="center"/>
    </xf>
    <xf numFmtId="9" fontId="46" fillId="0" borderId="3" xfId="24" applyFont="1" applyFill="1" applyBorder="1" applyAlignment="1">
      <alignment horizontal="center" vertical="center"/>
    </xf>
    <xf numFmtId="0" fontId="47" fillId="2" borderId="57" xfId="0" applyFont="1" applyFill="1" applyBorder="1" applyAlignment="1">
      <alignment horizontal="center" wrapText="1"/>
    </xf>
    <xf numFmtId="0" fontId="47" fillId="2" borderId="54" xfId="0" applyFont="1" applyFill="1" applyBorder="1" applyAlignment="1">
      <alignment horizontal="center" wrapText="1"/>
    </xf>
    <xf numFmtId="0" fontId="47" fillId="2" borderId="19" xfId="0" applyFont="1" applyFill="1" applyBorder="1" applyAlignment="1">
      <alignment horizontal="center" wrapText="1"/>
    </xf>
    <xf numFmtId="0" fontId="47" fillId="2" borderId="42" xfId="0" applyFont="1" applyFill="1" applyBorder="1" applyAlignment="1">
      <alignment horizontal="center" wrapText="1"/>
    </xf>
    <xf numFmtId="0" fontId="47" fillId="2" borderId="2" xfId="0" applyFont="1" applyFill="1" applyBorder="1" applyAlignment="1">
      <alignment horizontal="center" wrapText="1"/>
    </xf>
    <xf numFmtId="0" fontId="47" fillId="2" borderId="17" xfId="0" applyFont="1" applyFill="1" applyBorder="1" applyAlignment="1">
      <alignment horizontal="center" wrapText="1"/>
    </xf>
    <xf numFmtId="0" fontId="47" fillId="2" borderId="45" xfId="0" applyFont="1" applyFill="1" applyBorder="1" applyAlignment="1">
      <alignment horizontal="right" wrapText="1"/>
    </xf>
    <xf numFmtId="0" fontId="47" fillId="2" borderId="46" xfId="0" applyFont="1" applyFill="1" applyBorder="1" applyAlignment="1">
      <alignment horizontal="right" wrapText="1"/>
    </xf>
    <xf numFmtId="0" fontId="3" fillId="0" borderId="3" xfId="0" applyFont="1" applyFill="1" applyBorder="1" applyAlignment="1">
      <alignment horizontal="left"/>
    </xf>
    <xf numFmtId="49" fontId="3" fillId="0" borderId="3" xfId="0" applyNumberFormat="1" applyFont="1" applyFill="1" applyBorder="1" applyAlignment="1" applyProtection="1">
      <alignment horizontal="left" wrapText="1"/>
      <protection locked="0"/>
    </xf>
    <xf numFmtId="0" fontId="1" fillId="0" borderId="3" xfId="0" applyFont="1" applyBorder="1"/>
    <xf numFmtId="0" fontId="1" fillId="0" borderId="3" xfId="0" applyFont="1" applyFill="1" applyBorder="1" applyAlignment="1">
      <alignment horizontal="left"/>
    </xf>
    <xf numFmtId="0" fontId="1" fillId="0" borderId="3" xfId="0" applyFont="1" applyFill="1" applyBorder="1"/>
    <xf numFmtId="0" fontId="1" fillId="0" borderId="0" xfId="0" applyFont="1" applyFill="1" applyAlignment="1">
      <alignment horizontal="left"/>
    </xf>
    <xf numFmtId="0" fontId="1" fillId="0" borderId="28" xfId="0" applyFont="1" applyFill="1" applyBorder="1" applyAlignment="1">
      <alignment horizontal="left"/>
    </xf>
    <xf numFmtId="9" fontId="1" fillId="0" borderId="18" xfId="0" applyNumberFormat="1" applyFont="1" applyFill="1" applyBorder="1" applyAlignment="1">
      <alignment horizontal="left" wrapText="1"/>
    </xf>
    <xf numFmtId="0" fontId="1" fillId="0" borderId="17" xfId="0" applyFont="1" applyBorder="1" applyAlignment="1">
      <alignment horizontal="left"/>
    </xf>
    <xf numFmtId="0" fontId="1" fillId="0" borderId="3" xfId="0" applyFont="1" applyBorder="1" applyAlignment="1">
      <alignment horizontal="left"/>
    </xf>
    <xf numFmtId="9" fontId="1" fillId="0" borderId="3" xfId="0" applyNumberFormat="1" applyFont="1" applyFill="1" applyBorder="1" applyAlignment="1">
      <alignment horizontal="left"/>
    </xf>
    <xf numFmtId="0" fontId="28" fillId="13" borderId="15" xfId="0" applyFont="1" applyFill="1" applyBorder="1" applyAlignment="1">
      <alignment horizontal="center"/>
    </xf>
    <xf numFmtId="0" fontId="28" fillId="13" borderId="1" xfId="0" applyFont="1" applyFill="1" applyBorder="1" applyAlignment="1">
      <alignment horizontal="center"/>
    </xf>
    <xf numFmtId="0" fontId="28" fillId="13" borderId="39" xfId="0" applyFont="1" applyFill="1" applyBorder="1" applyAlignment="1">
      <alignment horizontal="center"/>
    </xf>
    <xf numFmtId="0" fontId="42" fillId="2" borderId="0" xfId="0" applyFont="1" applyFill="1" applyAlignment="1">
      <alignment horizontal="left" vertical="top" wrapText="1"/>
    </xf>
    <xf numFmtId="0" fontId="43" fillId="2" borderId="0" xfId="0" applyFont="1" applyFill="1" applyAlignment="1">
      <alignment horizontal="left"/>
    </xf>
    <xf numFmtId="0" fontId="43" fillId="2" borderId="0" xfId="0" applyFont="1" applyFill="1" applyAlignment="1">
      <alignment horizontal="left" wrapText="1"/>
    </xf>
    <xf numFmtId="0" fontId="46" fillId="2" borderId="5" xfId="0" applyFont="1" applyFill="1" applyBorder="1" applyAlignment="1"/>
    <xf numFmtId="0" fontId="47" fillId="2" borderId="42" xfId="0" applyFont="1" applyFill="1" applyBorder="1" applyAlignment="1">
      <alignment horizontal="center" wrapText="1"/>
    </xf>
    <xf numFmtId="0" fontId="47" fillId="2" borderId="38" xfId="0" applyFont="1" applyFill="1" applyBorder="1" applyAlignment="1">
      <alignment horizontal="center" wrapText="1"/>
    </xf>
    <xf numFmtId="0" fontId="46" fillId="0" borderId="55" xfId="0" applyFont="1" applyFill="1" applyBorder="1" applyAlignment="1">
      <alignment horizontal="center"/>
    </xf>
    <xf numFmtId="0" fontId="46" fillId="0" borderId="1" xfId="0" applyFont="1" applyFill="1" applyBorder="1" applyAlignment="1">
      <alignment horizontal="center"/>
    </xf>
    <xf numFmtId="0" fontId="46" fillId="0" borderId="56" xfId="0" applyFont="1" applyFill="1" applyBorder="1" applyAlignment="1">
      <alignment horizontal="center"/>
    </xf>
    <xf numFmtId="0" fontId="47" fillId="2" borderId="57" xfId="0" applyFont="1" applyFill="1" applyBorder="1" applyAlignment="1">
      <alignment horizontal="center" wrapText="1"/>
    </xf>
    <xf numFmtId="0" fontId="47" fillId="2" borderId="54" xfId="0" applyFont="1" applyFill="1" applyBorder="1" applyAlignment="1">
      <alignment horizontal="center" wrapText="1"/>
    </xf>
    <xf numFmtId="0" fontId="47" fillId="2" borderId="19" xfId="0" applyFont="1" applyFill="1" applyBorder="1" applyAlignment="1">
      <alignment horizontal="center" wrapText="1"/>
    </xf>
    <xf numFmtId="0" fontId="52" fillId="0" borderId="15" xfId="0" applyFont="1" applyBorder="1" applyAlignment="1">
      <alignment vertical="top" wrapText="1"/>
    </xf>
    <xf numFmtId="0" fontId="40" fillId="0" borderId="1" xfId="0" applyFont="1" applyBorder="1"/>
    <xf numFmtId="0" fontId="40" fillId="0" borderId="39" xfId="0" applyFont="1" applyBorder="1"/>
    <xf numFmtId="0" fontId="47" fillId="2" borderId="5" xfId="0" applyFont="1" applyFill="1" applyBorder="1" applyAlignment="1">
      <alignment horizontal="left"/>
    </xf>
    <xf numFmtId="0" fontId="47" fillId="2" borderId="2" xfId="0" applyFont="1" applyFill="1" applyBorder="1" applyAlignment="1">
      <alignment horizontal="left"/>
    </xf>
    <xf numFmtId="0" fontId="46" fillId="0" borderId="42" xfId="0" applyFont="1" applyFill="1" applyBorder="1" applyAlignment="1">
      <alignment horizontal="left" vertical="top" wrapText="1"/>
    </xf>
    <xf numFmtId="0" fontId="46" fillId="0" borderId="17" xfId="0" applyFont="1" applyFill="1" applyBorder="1" applyAlignment="1">
      <alignment horizontal="left" vertical="top" wrapText="1"/>
    </xf>
    <xf numFmtId="0" fontId="46" fillId="0" borderId="3" xfId="0" applyFont="1" applyFill="1" applyBorder="1" applyAlignment="1">
      <alignment horizontal="left" vertical="top" wrapText="1"/>
    </xf>
    <xf numFmtId="0" fontId="46" fillId="0" borderId="42" xfId="0" applyFont="1" applyFill="1" applyBorder="1" applyAlignment="1">
      <alignment horizontal="left"/>
    </xf>
    <xf numFmtId="0" fontId="46" fillId="0" borderId="2" xfId="0" applyFont="1" applyFill="1" applyBorder="1" applyAlignment="1">
      <alignment horizontal="left"/>
    </xf>
    <xf numFmtId="0" fontId="46" fillId="0" borderId="17" xfId="0" applyFont="1" applyFill="1" applyBorder="1" applyAlignment="1">
      <alignment horizontal="left"/>
    </xf>
    <xf numFmtId="0" fontId="63" fillId="0" borderId="3" xfId="0" applyFont="1" applyBorder="1" applyAlignment="1">
      <alignment horizontal="center" vertical="top" wrapText="1"/>
    </xf>
    <xf numFmtId="0" fontId="47" fillId="2" borderId="2" xfId="0" applyFont="1" applyFill="1" applyBorder="1" applyAlignment="1">
      <alignment horizontal="center" wrapText="1"/>
    </xf>
    <xf numFmtId="0" fontId="47" fillId="2" borderId="17" xfId="0" applyFont="1" applyFill="1" applyBorder="1" applyAlignment="1">
      <alignment horizontal="center" wrapText="1"/>
    </xf>
    <xf numFmtId="0" fontId="47" fillId="2" borderId="15" xfId="0" applyFont="1" applyFill="1" applyBorder="1" applyAlignment="1">
      <alignment horizontal="left"/>
    </xf>
    <xf numFmtId="0" fontId="47" fillId="2" borderId="1" xfId="0" applyFont="1" applyFill="1" applyBorder="1" applyAlignment="1">
      <alignment horizontal="left"/>
    </xf>
    <xf numFmtId="0" fontId="47" fillId="2" borderId="39" xfId="0" applyFont="1" applyFill="1" applyBorder="1" applyAlignment="1">
      <alignment horizontal="left"/>
    </xf>
    <xf numFmtId="0" fontId="47" fillId="0" borderId="7" xfId="0" applyFont="1" applyFill="1" applyBorder="1" applyAlignment="1">
      <alignment horizontal="right" vertical="center" wrapText="1"/>
    </xf>
    <xf numFmtId="0" fontId="47" fillId="0" borderId="17" xfId="0" applyFont="1" applyFill="1" applyBorder="1" applyAlignment="1">
      <alignment horizontal="right" vertical="center" wrapText="1"/>
    </xf>
    <xf numFmtId="0" fontId="46" fillId="0" borderId="58" xfId="0" applyFont="1" applyFill="1" applyBorder="1" applyAlignment="1">
      <alignment horizontal="center"/>
    </xf>
    <xf numFmtId="0" fontId="46" fillId="0" borderId="20" xfId="0" applyFont="1" applyFill="1" applyBorder="1" applyAlignment="1">
      <alignment horizontal="center"/>
    </xf>
    <xf numFmtId="0" fontId="56" fillId="13" borderId="15" xfId="0" applyFont="1" applyFill="1" applyBorder="1" applyAlignment="1">
      <alignment horizontal="left"/>
    </xf>
    <xf numFmtId="0" fontId="56" fillId="13" borderId="1" xfId="0" applyFont="1" applyFill="1" applyBorder="1" applyAlignment="1">
      <alignment horizontal="left"/>
    </xf>
    <xf numFmtId="0" fontId="56" fillId="13" borderId="39" xfId="0" applyFont="1" applyFill="1" applyBorder="1" applyAlignment="1">
      <alignment horizontal="left"/>
    </xf>
    <xf numFmtId="0" fontId="46" fillId="0" borderId="39" xfId="0" applyFont="1" applyFill="1" applyBorder="1" applyAlignment="1">
      <alignment horizontal="center"/>
    </xf>
    <xf numFmtId="0" fontId="47" fillId="2" borderId="37" xfId="0" applyFont="1" applyFill="1" applyBorder="1" applyAlignment="1">
      <alignment horizontal="center" wrapText="1"/>
    </xf>
    <xf numFmtId="0" fontId="46" fillId="2" borderId="36" xfId="0" applyFont="1" applyFill="1" applyBorder="1" applyAlignment="1">
      <alignment horizontal="right" vertical="center"/>
    </xf>
    <xf numFmtId="0" fontId="46" fillId="2" borderId="7" xfId="0" applyFont="1" applyFill="1" applyBorder="1" applyAlignment="1">
      <alignment horizontal="right" vertical="center"/>
    </xf>
    <xf numFmtId="0" fontId="47" fillId="2" borderId="7" xfId="0" applyFont="1" applyFill="1" applyBorder="1" applyAlignment="1"/>
    <xf numFmtId="0" fontId="47" fillId="2" borderId="2" xfId="0" applyFont="1" applyFill="1" applyBorder="1" applyAlignment="1"/>
    <xf numFmtId="0" fontId="47" fillId="2" borderId="38" xfId="0" applyFont="1" applyFill="1" applyBorder="1" applyAlignment="1"/>
    <xf numFmtId="0" fontId="47" fillId="2" borderId="42" xfId="0" applyFont="1" applyFill="1" applyBorder="1" applyAlignment="1">
      <alignment horizontal="center"/>
    </xf>
    <xf numFmtId="0" fontId="47" fillId="2" borderId="17" xfId="0" applyFont="1" applyFill="1" applyBorder="1" applyAlignment="1">
      <alignment horizontal="center"/>
    </xf>
    <xf numFmtId="0" fontId="48" fillId="0" borderId="42" xfId="0" applyFont="1" applyFill="1" applyBorder="1" applyAlignment="1">
      <alignment horizontal="center"/>
    </xf>
    <xf numFmtId="0" fontId="48" fillId="0" borderId="17" xfId="0" applyFont="1" applyFill="1" applyBorder="1" applyAlignment="1">
      <alignment horizontal="center"/>
    </xf>
    <xf numFmtId="0" fontId="47" fillId="2" borderId="50" xfId="0" applyFont="1" applyFill="1" applyBorder="1" applyAlignment="1">
      <alignment horizontal="center"/>
    </xf>
    <xf numFmtId="0" fontId="47" fillId="2" borderId="2" xfId="0" applyFont="1" applyFill="1" applyBorder="1" applyAlignment="1">
      <alignment horizontal="center"/>
    </xf>
    <xf numFmtId="0" fontId="47" fillId="2" borderId="43" xfId="0" applyFont="1" applyFill="1" applyBorder="1" applyAlignment="1">
      <alignment horizontal="center"/>
    </xf>
    <xf numFmtId="0" fontId="47" fillId="2" borderId="38" xfId="0" applyFont="1" applyFill="1" applyBorder="1" applyAlignment="1">
      <alignment horizontal="center"/>
    </xf>
    <xf numFmtId="0" fontId="46" fillId="0" borderId="4" xfId="0" applyFont="1" applyFill="1" applyBorder="1" applyAlignment="1">
      <alignment horizontal="center"/>
    </xf>
    <xf numFmtId="0" fontId="46" fillId="0" borderId="33" xfId="0" applyFont="1" applyFill="1" applyBorder="1" applyAlignment="1">
      <alignment horizontal="center"/>
    </xf>
    <xf numFmtId="0" fontId="47" fillId="2" borderId="54" xfId="0" applyFont="1" applyFill="1" applyBorder="1" applyAlignment="1">
      <alignment horizontal="center"/>
    </xf>
    <xf numFmtId="0" fontId="47" fillId="2" borderId="37" xfId="0" applyFont="1" applyFill="1" applyBorder="1" applyAlignment="1">
      <alignment horizontal="center"/>
    </xf>
    <xf numFmtId="0" fontId="47" fillId="0" borderId="28" xfId="0" applyFont="1" applyBorder="1" applyAlignment="1">
      <alignment horizontal="left" vertical="center" wrapText="1"/>
    </xf>
    <xf numFmtId="0" fontId="47" fillId="0" borderId="18" xfId="0" applyFont="1" applyBorder="1" applyAlignment="1">
      <alignment horizontal="left" vertical="center" wrapText="1"/>
    </xf>
    <xf numFmtId="0" fontId="47" fillId="11" borderId="3" xfId="0" applyFont="1" applyFill="1" applyBorder="1" applyAlignment="1">
      <alignment horizontal="center"/>
    </xf>
    <xf numFmtId="0" fontId="47" fillId="0" borderId="3" xfId="0" applyFont="1" applyFill="1" applyBorder="1" applyAlignment="1">
      <alignment horizontal="center"/>
    </xf>
    <xf numFmtId="0" fontId="48" fillId="0" borderId="2" xfId="0" applyFont="1" applyFill="1" applyBorder="1" applyAlignment="1">
      <alignment horizontal="center"/>
    </xf>
    <xf numFmtId="0" fontId="47" fillId="0" borderId="42" xfId="0" applyFont="1" applyFill="1" applyBorder="1" applyAlignment="1">
      <alignment horizontal="center"/>
    </xf>
    <xf numFmtId="0" fontId="47" fillId="0" borderId="2" xfId="0" applyFont="1" applyFill="1" applyBorder="1" applyAlignment="1">
      <alignment horizontal="center"/>
    </xf>
    <xf numFmtId="0" fontId="47" fillId="0" borderId="17" xfId="0" applyFont="1" applyFill="1" applyBorder="1" applyAlignment="1">
      <alignment horizontal="center"/>
    </xf>
    <xf numFmtId="0" fontId="47" fillId="11" borderId="42" xfId="0" applyFont="1" applyFill="1" applyBorder="1" applyAlignment="1">
      <alignment horizontal="center"/>
    </xf>
    <xf numFmtId="0" fontId="47" fillId="11" borderId="2" xfId="0" applyFont="1" applyFill="1" applyBorder="1" applyAlignment="1">
      <alignment horizontal="center"/>
    </xf>
    <xf numFmtId="0" fontId="47" fillId="11" borderId="17" xfId="0" applyFont="1" applyFill="1" applyBorder="1" applyAlignment="1">
      <alignment horizontal="center"/>
    </xf>
    <xf numFmtId="0" fontId="53" fillId="0" borderId="14" xfId="0" applyFont="1" applyBorder="1" applyAlignment="1">
      <alignment horizontal="center" vertical="top" wrapText="1"/>
    </xf>
    <xf numFmtId="0" fontId="41" fillId="0" borderId="14" xfId="0" applyFont="1" applyBorder="1" applyAlignment="1">
      <alignment horizontal="center"/>
    </xf>
    <xf numFmtId="0" fontId="52" fillId="0" borderId="14" xfId="0" applyFont="1" applyBorder="1" applyAlignment="1">
      <alignment horizontal="center" vertical="center" wrapText="1"/>
    </xf>
    <xf numFmtId="0" fontId="40" fillId="0" borderId="14" xfId="0" applyFont="1" applyBorder="1" applyAlignment="1">
      <alignment horizontal="center" vertical="center"/>
    </xf>
    <xf numFmtId="0" fontId="47" fillId="0" borderId="15" xfId="0" applyFont="1" applyBorder="1" applyAlignment="1">
      <alignment horizontal="center" vertical="center"/>
    </xf>
    <xf numFmtId="0" fontId="47" fillId="0" borderId="1" xfId="0" applyFont="1" applyBorder="1" applyAlignment="1">
      <alignment horizontal="center" vertical="center"/>
    </xf>
    <xf numFmtId="0" fontId="47" fillId="0" borderId="39" xfId="0" applyFont="1" applyBorder="1" applyAlignment="1">
      <alignment horizontal="center" vertical="center"/>
    </xf>
    <xf numFmtId="0" fontId="46" fillId="2" borderId="65" xfId="0" applyFont="1" applyFill="1" applyBorder="1" applyAlignment="1">
      <alignment horizontal="center"/>
    </xf>
    <xf numFmtId="0" fontId="46" fillId="2" borderId="31" xfId="0" applyFont="1" applyFill="1" applyBorder="1" applyAlignment="1">
      <alignment horizontal="center"/>
    </xf>
    <xf numFmtId="0" fontId="53" fillId="0" borderId="15" xfId="0" applyFont="1" applyBorder="1" applyAlignment="1">
      <alignment wrapText="1"/>
    </xf>
    <xf numFmtId="0" fontId="41" fillId="0" borderId="1" xfId="0" applyFont="1" applyBorder="1"/>
    <xf numFmtId="0" fontId="41" fillId="0" borderId="39" xfId="0" applyFont="1" applyBorder="1"/>
    <xf numFmtId="0" fontId="50" fillId="0" borderId="15" xfId="0" applyFont="1" applyBorder="1" applyAlignment="1">
      <alignment vertical="top" wrapText="1"/>
    </xf>
    <xf numFmtId="0" fontId="52" fillId="0" borderId="15" xfId="0" applyFont="1" applyBorder="1" applyAlignment="1">
      <alignment horizontal="left" vertical="top" wrapText="1"/>
    </xf>
    <xf numFmtId="0" fontId="40" fillId="0" borderId="1" xfId="0" applyFont="1" applyBorder="1" applyAlignment="1">
      <alignment horizontal="left"/>
    </xf>
    <xf numFmtId="0" fontId="40" fillId="0" borderId="39" xfId="0" applyFont="1" applyBorder="1" applyAlignment="1">
      <alignment horizontal="left"/>
    </xf>
    <xf numFmtId="0" fontId="54" fillId="13" borderId="15" xfId="0" applyFont="1" applyFill="1" applyBorder="1" applyAlignment="1">
      <alignment horizontal="left" vertical="top" wrapText="1"/>
    </xf>
    <xf numFmtId="0" fontId="54" fillId="13" borderId="1" xfId="0" applyFont="1" applyFill="1" applyBorder="1" applyAlignment="1">
      <alignment horizontal="left" vertical="top" wrapText="1"/>
    </xf>
    <xf numFmtId="0" fontId="47" fillId="0" borderId="46" xfId="0" applyFont="1" applyFill="1" applyBorder="1" applyAlignment="1">
      <alignment horizontal="right" vertical="center" wrapText="1"/>
    </xf>
    <xf numFmtId="0" fontId="47" fillId="0" borderId="3" xfId="0" applyFont="1" applyFill="1" applyBorder="1" applyAlignment="1">
      <alignment horizontal="right" vertical="center"/>
    </xf>
    <xf numFmtId="0" fontId="47" fillId="0" borderId="49" xfId="0" applyFont="1" applyBorder="1" applyAlignment="1">
      <alignment horizontal="center" wrapText="1"/>
    </xf>
    <xf numFmtId="0" fontId="47" fillId="0" borderId="26" xfId="0" applyFont="1" applyBorder="1" applyAlignment="1">
      <alignment horizontal="center" wrapText="1"/>
    </xf>
    <xf numFmtId="0" fontId="47" fillId="0" borderId="48" xfId="0" applyFont="1" applyBorder="1" applyAlignment="1">
      <alignment horizontal="center" wrapText="1"/>
    </xf>
    <xf numFmtId="0" fontId="47" fillId="0" borderId="27" xfId="0" applyFont="1" applyBorder="1" applyAlignment="1">
      <alignment horizontal="center" wrapText="1"/>
    </xf>
    <xf numFmtId="0" fontId="48" fillId="0" borderId="3" xfId="0" applyFont="1" applyFill="1" applyBorder="1" applyAlignment="1">
      <alignment horizontal="center"/>
    </xf>
    <xf numFmtId="0" fontId="47" fillId="2" borderId="46" xfId="0" applyFont="1" applyFill="1" applyBorder="1" applyAlignment="1"/>
    <xf numFmtId="0" fontId="47" fillId="2" borderId="3" xfId="0" applyFont="1" applyFill="1" applyBorder="1" applyAlignment="1"/>
    <xf numFmtId="0" fontId="47" fillId="2" borderId="22" xfId="0" applyFont="1" applyFill="1" applyBorder="1" applyAlignment="1"/>
    <xf numFmtId="0" fontId="28" fillId="11" borderId="15" xfId="0" applyFont="1" applyFill="1" applyBorder="1" applyAlignment="1">
      <alignment horizontal="center"/>
    </xf>
    <xf numFmtId="0" fontId="28" fillId="11" borderId="1" xfId="0" applyFont="1" applyFill="1" applyBorder="1" applyAlignment="1">
      <alignment horizontal="center"/>
    </xf>
    <xf numFmtId="0" fontId="49" fillId="2" borderId="2" xfId="13" applyFont="1" applyFill="1" applyBorder="1" applyAlignment="1" applyProtection="1"/>
    <xf numFmtId="0" fontId="47" fillId="2" borderId="36" xfId="0" applyFont="1" applyFill="1" applyBorder="1" applyAlignment="1"/>
    <xf numFmtId="0" fontId="47" fillId="2" borderId="54" xfId="0" applyFont="1" applyFill="1" applyBorder="1" applyAlignment="1"/>
    <xf numFmtId="0" fontId="47" fillId="2" borderId="37" xfId="0" applyFont="1" applyFill="1" applyBorder="1" applyAlignment="1"/>
    <xf numFmtId="0" fontId="48" fillId="0" borderId="15" xfId="0" applyFont="1" applyFill="1" applyBorder="1" applyAlignment="1">
      <alignment horizontal="center"/>
    </xf>
    <xf numFmtId="0" fontId="48" fillId="0" borderId="39" xfId="0" applyFont="1" applyFill="1" applyBorder="1" applyAlignment="1">
      <alignment horizontal="center"/>
    </xf>
    <xf numFmtId="0" fontId="48" fillId="0" borderId="1" xfId="0" applyFont="1" applyFill="1" applyBorder="1" applyAlignment="1">
      <alignment horizontal="center"/>
    </xf>
    <xf numFmtId="0" fontId="48" fillId="0" borderId="63" xfId="0" applyFont="1" applyFill="1" applyBorder="1" applyAlignment="1">
      <alignment horizontal="center"/>
    </xf>
    <xf numFmtId="0" fontId="48" fillId="0" borderId="62" xfId="0" applyFont="1" applyFill="1" applyBorder="1" applyAlignment="1">
      <alignment horizontal="center"/>
    </xf>
    <xf numFmtId="0" fontId="47" fillId="2" borderId="5" xfId="0" applyFont="1" applyFill="1" applyBorder="1" applyAlignment="1">
      <alignment horizontal="center"/>
    </xf>
    <xf numFmtId="0" fontId="47" fillId="2" borderId="50" xfId="0" applyFont="1" applyFill="1" applyBorder="1" applyAlignment="1"/>
    <xf numFmtId="0" fontId="47" fillId="2" borderId="43" xfId="0" applyFont="1" applyFill="1" applyBorder="1" applyAlignment="1"/>
    <xf numFmtId="0" fontId="47" fillId="2" borderId="66" xfId="0" applyFont="1" applyFill="1" applyBorder="1" applyAlignment="1"/>
    <xf numFmtId="0" fontId="46" fillId="2" borderId="3" xfId="0" applyFont="1" applyFill="1" applyBorder="1" applyAlignment="1">
      <alignment horizontal="center" wrapText="1"/>
    </xf>
    <xf numFmtId="0" fontId="47" fillId="2" borderId="44" xfId="0" applyFont="1" applyFill="1" applyBorder="1" applyAlignment="1">
      <alignment horizontal="center"/>
    </xf>
    <xf numFmtId="0" fontId="47" fillId="2" borderId="7" xfId="0" applyFont="1" applyFill="1" applyBorder="1" applyAlignment="1">
      <alignment horizontal="center"/>
    </xf>
    <xf numFmtId="0" fontId="48" fillId="0" borderId="60" xfId="0" applyFont="1" applyFill="1" applyBorder="1" applyAlignment="1">
      <alignment horizontal="center"/>
    </xf>
    <xf numFmtId="0" fontId="46" fillId="2" borderId="7" xfId="0" applyFont="1" applyFill="1" applyBorder="1" applyAlignment="1">
      <alignment horizontal="right" vertical="center" wrapText="1" shrinkToFit="1"/>
    </xf>
    <xf numFmtId="0" fontId="47" fillId="2" borderId="8" xfId="0" applyFont="1" applyFill="1" applyBorder="1" applyAlignment="1">
      <alignment horizontal="center"/>
    </xf>
    <xf numFmtId="0" fontId="47" fillId="2" borderId="6" xfId="0" applyFont="1" applyFill="1" applyBorder="1" applyAlignment="1">
      <alignment horizontal="center"/>
    </xf>
    <xf numFmtId="0" fontId="47" fillId="2" borderId="3" xfId="0" applyFont="1" applyFill="1" applyBorder="1" applyAlignment="1">
      <alignment horizontal="center"/>
    </xf>
    <xf numFmtId="0" fontId="48" fillId="13" borderId="15" xfId="0" applyFont="1" applyFill="1" applyBorder="1" applyAlignment="1">
      <alignment horizontal="left"/>
    </xf>
    <xf numFmtId="0" fontId="48" fillId="13" borderId="1" xfId="0" applyFont="1" applyFill="1" applyBorder="1" applyAlignment="1">
      <alignment horizontal="left"/>
    </xf>
    <xf numFmtId="0" fontId="48" fillId="13" borderId="39" xfId="0" applyFont="1" applyFill="1" applyBorder="1" applyAlignment="1">
      <alignment horizontal="left"/>
    </xf>
    <xf numFmtId="0" fontId="48" fillId="13" borderId="31" xfId="0" applyFont="1" applyFill="1" applyBorder="1" applyAlignment="1">
      <alignment horizontal="left"/>
    </xf>
    <xf numFmtId="0" fontId="48" fillId="13" borderId="35" xfId="0" applyFont="1" applyFill="1" applyBorder="1" applyAlignment="1">
      <alignment horizontal="left"/>
    </xf>
    <xf numFmtId="0" fontId="52" fillId="0" borderId="14" xfId="0" applyFont="1" applyBorder="1" applyAlignment="1">
      <alignment vertical="center" wrapText="1"/>
    </xf>
    <xf numFmtId="0" fontId="52" fillId="0" borderId="14" xfId="0" applyFont="1" applyBorder="1" applyAlignment="1">
      <alignment horizontal="left" vertical="center" wrapText="1"/>
    </xf>
    <xf numFmtId="0" fontId="46" fillId="0" borderId="2" xfId="0" applyFont="1" applyFill="1" applyBorder="1" applyAlignment="1">
      <alignment horizontal="left" vertical="top" wrapText="1"/>
    </xf>
    <xf numFmtId="0" fontId="49" fillId="2" borderId="17" xfId="13" applyFont="1" applyFill="1" applyBorder="1" applyAlignment="1" applyProtection="1"/>
    <xf numFmtId="0" fontId="46" fillId="2" borderId="28" xfId="0" applyFont="1" applyFill="1" applyBorder="1" applyAlignment="1">
      <alignment horizontal="right" vertical="top"/>
    </xf>
    <xf numFmtId="0" fontId="46" fillId="2" borderId="29" xfId="0" applyFont="1" applyFill="1" applyBorder="1" applyAlignment="1">
      <alignment horizontal="right" vertical="top"/>
    </xf>
    <xf numFmtId="0" fontId="46" fillId="2" borderId="18" xfId="0" applyFont="1" applyFill="1" applyBorder="1" applyAlignment="1">
      <alignment horizontal="right" vertical="top"/>
    </xf>
    <xf numFmtId="0" fontId="48" fillId="13" borderId="15" xfId="0" applyFont="1" applyFill="1" applyBorder="1" applyAlignment="1">
      <alignment horizontal="center"/>
    </xf>
    <xf numFmtId="0" fontId="48" fillId="13" borderId="1" xfId="0" applyFont="1" applyFill="1" applyBorder="1" applyAlignment="1">
      <alignment horizontal="center"/>
    </xf>
    <xf numFmtId="0" fontId="48" fillId="13" borderId="39" xfId="0" applyFont="1" applyFill="1" applyBorder="1" applyAlignment="1">
      <alignment horizontal="center"/>
    </xf>
    <xf numFmtId="0" fontId="46" fillId="0" borderId="18" xfId="0" applyFont="1" applyFill="1" applyBorder="1" applyAlignment="1">
      <alignment horizontal="center"/>
    </xf>
    <xf numFmtId="0" fontId="9" fillId="0" borderId="3" xfId="0" applyFont="1" applyBorder="1" applyAlignment="1">
      <alignment horizontal="center" wrapText="1"/>
    </xf>
    <xf numFmtId="0" fontId="54" fillId="13" borderId="39" xfId="0" applyFont="1" applyFill="1" applyBorder="1" applyAlignment="1">
      <alignment horizontal="left" vertical="top" wrapText="1"/>
    </xf>
    <xf numFmtId="0" fontId="47" fillId="0" borderId="46" xfId="0" applyFont="1" applyFill="1" applyBorder="1" applyAlignment="1">
      <alignment horizontal="right" vertical="center"/>
    </xf>
    <xf numFmtId="0" fontId="47" fillId="0" borderId="8" xfId="0" applyFont="1" applyFill="1" applyBorder="1" applyAlignment="1">
      <alignment horizontal="right" vertical="center"/>
    </xf>
    <xf numFmtId="0" fontId="47" fillId="0" borderId="23" xfId="0" applyFont="1" applyFill="1" applyBorder="1" applyAlignment="1">
      <alignment horizontal="right" vertical="center"/>
    </xf>
    <xf numFmtId="0" fontId="48" fillId="13" borderId="15" xfId="0" applyFont="1" applyFill="1" applyBorder="1" applyAlignment="1">
      <alignment horizontal="center" vertical="center"/>
    </xf>
    <xf numFmtId="0" fontId="48" fillId="13" borderId="1" xfId="0" applyFont="1" applyFill="1" applyBorder="1" applyAlignment="1">
      <alignment horizontal="center" vertical="center"/>
    </xf>
    <xf numFmtId="0" fontId="48" fillId="13" borderId="39" xfId="0" applyFont="1" applyFill="1" applyBorder="1" applyAlignment="1">
      <alignment horizontal="center" vertical="center"/>
    </xf>
    <xf numFmtId="0" fontId="46" fillId="2" borderId="8" xfId="0" applyFont="1" applyFill="1" applyBorder="1" applyAlignment="1">
      <alignment horizontal="right" vertical="center" wrapText="1" shrinkToFit="1"/>
    </xf>
    <xf numFmtId="0" fontId="57" fillId="13" borderId="50" xfId="0" applyFont="1" applyFill="1" applyBorder="1" applyAlignment="1">
      <alignment horizontal="center" vertical="center"/>
    </xf>
    <xf numFmtId="0" fontId="57" fillId="13" borderId="0" xfId="0" applyFont="1" applyFill="1" applyAlignment="1">
      <alignment horizontal="center" vertical="center"/>
    </xf>
    <xf numFmtId="0" fontId="58" fillId="13" borderId="15" xfId="0" applyFont="1" applyFill="1" applyBorder="1" applyAlignment="1">
      <alignment horizontal="center"/>
    </xf>
    <xf numFmtId="0" fontId="58" fillId="13" borderId="1" xfId="0" applyFont="1" applyFill="1" applyBorder="1" applyAlignment="1">
      <alignment horizontal="center"/>
    </xf>
    <xf numFmtId="0" fontId="58" fillId="13" borderId="39" xfId="0" applyFont="1" applyFill="1" applyBorder="1" applyAlignment="1">
      <alignment horizontal="center"/>
    </xf>
    <xf numFmtId="0" fontId="60" fillId="13" borderId="15" xfId="0" applyFont="1" applyFill="1" applyBorder="1" applyAlignment="1">
      <alignment horizontal="center"/>
    </xf>
    <xf numFmtId="0" fontId="60" fillId="13" borderId="1" xfId="0" applyFont="1" applyFill="1" applyBorder="1" applyAlignment="1">
      <alignment horizontal="center"/>
    </xf>
    <xf numFmtId="0" fontId="61" fillId="0" borderId="31" xfId="0" applyFont="1" applyBorder="1" applyAlignment="1" applyProtection="1">
      <alignment horizontal="center" vertical="center"/>
      <protection locked="0"/>
    </xf>
    <xf numFmtId="0" fontId="61" fillId="0" borderId="31" xfId="0" applyFont="1" applyBorder="1" applyAlignment="1">
      <alignment horizontal="center" vertical="center"/>
    </xf>
    <xf numFmtId="0" fontId="61" fillId="0" borderId="0" xfId="0" applyFont="1" applyAlignment="1">
      <alignment horizontal="center" vertical="center"/>
    </xf>
    <xf numFmtId="0" fontId="7" fillId="2" borderId="0" xfId="0" applyFont="1" applyFill="1" applyBorder="1" applyAlignment="1" applyProtection="1">
      <alignment horizontal="center"/>
      <protection locked="0"/>
    </xf>
    <xf numFmtId="0" fontId="17" fillId="8" borderId="5" xfId="0" applyFont="1" applyFill="1" applyBorder="1" applyAlignment="1">
      <alignment horizontal="center"/>
    </xf>
    <xf numFmtId="0" fontId="14" fillId="13" borderId="28" xfId="0" applyFont="1" applyFill="1" applyBorder="1" applyAlignment="1" applyProtection="1">
      <alignment horizontal="center" vertical="center" wrapText="1"/>
      <protection locked="0"/>
    </xf>
    <xf numFmtId="0" fontId="5" fillId="13" borderId="18" xfId="0" applyFont="1" applyFill="1" applyBorder="1" applyAlignment="1">
      <alignment horizontal="center" vertical="center" wrapText="1"/>
    </xf>
    <xf numFmtId="0" fontId="10" fillId="13" borderId="28" xfId="0" applyFont="1" applyFill="1" applyBorder="1" applyAlignment="1" applyProtection="1">
      <alignment horizontal="center" vertical="center" wrapText="1"/>
      <protection locked="0"/>
    </xf>
    <xf numFmtId="0" fontId="5" fillId="13" borderId="28" xfId="0" applyFont="1" applyFill="1" applyBorder="1" applyAlignment="1" applyProtection="1">
      <alignment horizontal="center" vertical="center" wrapText="1"/>
      <protection locked="0"/>
    </xf>
    <xf numFmtId="0" fontId="7" fillId="2" borderId="5" xfId="0" applyNumberFormat="1" applyFont="1" applyFill="1" applyBorder="1" applyAlignment="1" applyProtection="1">
      <alignment horizontal="left"/>
      <protection locked="0"/>
    </xf>
    <xf numFmtId="0" fontId="1" fillId="0" borderId="0" xfId="0" applyFont="1" applyFill="1" applyBorder="1" applyAlignment="1" applyProtection="1">
      <alignment horizontal="left"/>
      <protection locked="0"/>
    </xf>
    <xf numFmtId="0" fontId="5" fillId="0" borderId="0" xfId="0" applyFont="1" applyAlignment="1" applyProtection="1">
      <alignment horizontal="left"/>
      <protection locked="0"/>
    </xf>
    <xf numFmtId="0" fontId="28" fillId="3" borderId="0" xfId="0" applyFont="1" applyFill="1" applyAlignment="1">
      <alignment horizontal="center"/>
    </xf>
    <xf numFmtId="0" fontId="5" fillId="3" borderId="28" xfId="0" applyFont="1" applyFill="1" applyBorder="1" applyAlignment="1">
      <alignment horizontal="center"/>
    </xf>
    <xf numFmtId="0" fontId="5" fillId="3" borderId="61" xfId="0" applyFont="1" applyFill="1" applyBorder="1" applyAlignment="1">
      <alignment horizontal="center"/>
    </xf>
    <xf numFmtId="0" fontId="5" fillId="3" borderId="28" xfId="0" applyFont="1" applyFill="1" applyBorder="1" applyAlignment="1">
      <alignment horizontal="center" wrapText="1"/>
    </xf>
    <xf numFmtId="0" fontId="5" fillId="3" borderId="61" xfId="0" applyFont="1" applyFill="1" applyBorder="1" applyAlignment="1">
      <alignment horizontal="center" wrapText="1"/>
    </xf>
    <xf numFmtId="0" fontId="7" fillId="2" borderId="5" xfId="0" applyFont="1" applyFill="1" applyBorder="1" applyAlignment="1" applyProtection="1">
      <alignment horizontal="left"/>
      <protection locked="0"/>
    </xf>
    <xf numFmtId="0" fontId="1" fillId="0" borderId="50" xfId="0" applyFont="1" applyFill="1" applyBorder="1" applyAlignment="1" applyProtection="1">
      <alignment horizontal="left"/>
      <protection locked="0"/>
    </xf>
    <xf numFmtId="0" fontId="0" fillId="4" borderId="5" xfId="0" applyFill="1" applyBorder="1" applyAlignment="1">
      <alignment horizontal="center"/>
    </xf>
    <xf numFmtId="0" fontId="65" fillId="11" borderId="1" xfId="0" applyFont="1" applyFill="1" applyBorder="1" applyAlignment="1">
      <alignment horizontal="center"/>
    </xf>
    <xf numFmtId="0" fontId="65" fillId="11" borderId="39" xfId="0" applyFont="1" applyFill="1" applyBorder="1" applyAlignment="1">
      <alignment horizontal="center"/>
    </xf>
  </cellXfs>
  <cellStyles count="32">
    <cellStyle name="args.style" xfId="1"/>
    <cellStyle name="category" xfId="2"/>
    <cellStyle name="Comma[2]" xfId="3"/>
    <cellStyle name="Currency $" xfId="4"/>
    <cellStyle name="Currency[2]" xfId="5"/>
    <cellStyle name="Date" xfId="6"/>
    <cellStyle name="Dezimal [0]_STD_1_PG" xfId="7"/>
    <cellStyle name="Dezimal_STD_1_PG" xfId="8"/>
    <cellStyle name="Grey" xfId="9"/>
    <cellStyle name="HEADER" xfId="10"/>
    <cellStyle name="Header1" xfId="11"/>
    <cellStyle name="Header2" xfId="12"/>
    <cellStyle name="Hyperlink" xfId="13" builtinId="8"/>
    <cellStyle name="Input [yellow]" xfId="14"/>
    <cellStyle name="Milliers [0]_!!!GO" xfId="15"/>
    <cellStyle name="Milliers_!!!GO" xfId="16"/>
    <cellStyle name="Model" xfId="17"/>
    <cellStyle name="Monétaire [0]_!!!GO" xfId="18"/>
    <cellStyle name="Monétaire_!!!GO" xfId="19"/>
    <cellStyle name="Normal" xfId="0" builtinId="0"/>
    <cellStyle name="Normal - Style1" xfId="20"/>
    <cellStyle name="Œ…‹æØ‚è [0.00]_!!!GO" xfId="21"/>
    <cellStyle name="Œ…‹æØ‚è_!!!GO" xfId="22"/>
    <cellStyle name="per.style" xfId="23"/>
    <cellStyle name="Percent" xfId="24" builtinId="5"/>
    <cellStyle name="Percent [2]" xfId="25"/>
    <cellStyle name="Percent[0]" xfId="26"/>
    <cellStyle name="Percent[2]" xfId="27"/>
    <cellStyle name="Standard_STD_1_PG" xfId="28"/>
    <cellStyle name="subhead" xfId="29"/>
    <cellStyle name="Währung [0]_STD_1_PG" xfId="30"/>
    <cellStyle name="Währung_STD_1_PG" xfId="31"/>
  </cellStyles>
  <dxfs count="3">
    <dxf>
      <font>
        <b/>
        <i val="0"/>
        <condense val="0"/>
        <extend val="0"/>
      </font>
      <fill>
        <patternFill>
          <bgColor indexed="12"/>
        </patternFill>
      </fill>
      <border>
        <left style="thin">
          <color indexed="64"/>
        </left>
        <right style="thin">
          <color indexed="64"/>
        </right>
        <top style="thin">
          <color indexed="64"/>
        </top>
        <bottom style="thin">
          <color indexed="64"/>
        </bottom>
      </border>
    </dxf>
    <dxf>
      <fill>
        <patternFill>
          <bgColor indexed="48"/>
        </patternFill>
      </fill>
    </dxf>
    <dxf>
      <fill>
        <patternFill>
          <bgColor indexed="48"/>
        </patternFill>
      </fill>
    </dxf>
  </dxfs>
  <tableStyles count="0" defaultTableStyle="TableStyleMedium9" defaultPivotStyle="PivotStyleLight16"/>
  <colors>
    <mruColors>
      <color rgb="FFFFFF66"/>
      <color rgb="FFFFFF99"/>
      <color rgb="FFFFFFCC"/>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1" i="0" u="none" strike="noStrike" baseline="0">
                <a:solidFill>
                  <a:srgbClr val="000000"/>
                </a:solidFill>
                <a:latin typeface="Arial"/>
                <a:ea typeface="Arial"/>
                <a:cs typeface="Arial"/>
              </a:defRPr>
            </a:pPr>
            <a:r>
              <a:rPr lang="en-US"/>
              <a:t>Supplier Evaluation Rating </a:t>
            </a:r>
          </a:p>
        </c:rich>
      </c:tx>
      <c:layout>
        <c:manualLayout>
          <c:xMode val="edge"/>
          <c:yMode val="edge"/>
          <c:x val="0.37470482269011535"/>
          <c:y val="1.7610027965647871E-2"/>
        </c:manualLayout>
      </c:layout>
      <c:spPr>
        <a:noFill/>
        <a:ln w="25400">
          <a:noFill/>
        </a:ln>
      </c:spPr>
    </c:title>
    <c:plotArea>
      <c:layout>
        <c:manualLayout>
          <c:layoutTarget val="inner"/>
          <c:xMode val="edge"/>
          <c:yMode val="edge"/>
          <c:x val="0.24281742354031546"/>
          <c:y val="0.11712846347607066"/>
          <c:w val="0.72103799814643188"/>
          <c:h val="0.84382871536523962"/>
        </c:manualLayout>
      </c:layout>
      <c:barChart>
        <c:barDir val="bar"/>
        <c:grouping val="clustered"/>
        <c:ser>
          <c:idx val="0"/>
          <c:order val="0"/>
          <c:tx>
            <c:strRef>
              <c:f>Summary!$C$13:$C$35</c:f>
              <c:strCache>
                <c:ptCount val="1"/>
                <c:pt idx="0">
                  <c:v>0% 0% 0% 0% 0% 0% 0% 0% 0% 0% 0% 0% 0% 0% 0% 0% 0% 0% 0% 0% 0% 0% 0%</c:v>
                </c:pt>
              </c:strCache>
            </c:strRef>
          </c:tx>
          <c:spPr>
            <a:solidFill>
              <a:srgbClr val="9999FF"/>
            </a:solidFill>
            <a:ln w="12700">
              <a:solidFill>
                <a:srgbClr val="000000"/>
              </a:solidFill>
              <a:prstDash val="solid"/>
            </a:ln>
          </c:spPr>
          <c:cat>
            <c:strRef>
              <c:f>Summary!$E$13:$E$37</c:f>
              <c:strCache>
                <c:ptCount val="25"/>
                <c:pt idx="0">
                  <c:v>Quality Planning Support</c:v>
                </c:pt>
                <c:pt idx="1">
                  <c:v>Statistical Techniques</c:v>
                </c:pt>
                <c:pt idx="2">
                  <c:v>QMS Certification</c:v>
                </c:pt>
                <c:pt idx="3">
                  <c:v>Quality Manual</c:v>
                </c:pt>
                <c:pt idx="4">
                  <c:v>Control of Documents</c:v>
                </c:pt>
                <c:pt idx="5">
                  <c:v>Control of Records</c:v>
                </c:pt>
                <c:pt idx="6">
                  <c:v>Management Commitment</c:v>
                </c:pt>
                <c:pt idx="7">
                  <c:v>Quality Objectives</c:v>
                </c:pt>
                <c:pt idx="8">
                  <c:v>Responsibility is Clearly Defined</c:v>
                </c:pt>
                <c:pt idx="9">
                  <c:v>Management Review</c:v>
                </c:pt>
                <c:pt idx="10">
                  <c:v>Human Resources</c:v>
                </c:pt>
                <c:pt idx="11">
                  <c:v>Infrastructure</c:v>
                </c:pt>
                <c:pt idx="12">
                  <c:v>Planning of Product Realization</c:v>
                </c:pt>
                <c:pt idx="13">
                  <c:v>Customer-Related Processes</c:v>
                </c:pt>
                <c:pt idx="14">
                  <c:v>Design &amp; Development</c:v>
                </c:pt>
                <c:pt idx="15">
                  <c:v>Purchasing-Supplier Development</c:v>
                </c:pt>
                <c:pt idx="16">
                  <c:v>Control of Production and Services</c:v>
                </c:pt>
                <c:pt idx="17">
                  <c:v>Control of Monitoring &amp; Measuring Devices</c:v>
                </c:pt>
                <c:pt idx="18">
                  <c:v>Internal Audits</c:v>
                </c:pt>
                <c:pt idx="19">
                  <c:v>Monitoring and measuring of product:</c:v>
                </c:pt>
                <c:pt idx="20">
                  <c:v>Control of Nonconforming Product</c:v>
                </c:pt>
                <c:pt idx="21">
                  <c:v>Analysis of Data</c:v>
                </c:pt>
                <c:pt idx="22">
                  <c:v>Continual Improvement</c:v>
                </c:pt>
                <c:pt idx="23">
                  <c:v>Corrective Action</c:v>
                </c:pt>
                <c:pt idx="24">
                  <c:v>Preventative Action</c:v>
                </c:pt>
              </c:strCache>
            </c:strRef>
          </c:cat>
          <c:val>
            <c:numRef>
              <c:f>Summary!$C$13:$C$35</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er>
        <c:axId val="81266560"/>
        <c:axId val="81268096"/>
      </c:barChart>
      <c:catAx>
        <c:axId val="81266560"/>
        <c:scaling>
          <c:orientation val="maxMin"/>
        </c:scaling>
        <c:axPos val="l"/>
        <c:numFmt formatCode="General" sourceLinked="1"/>
        <c:maj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en-US"/>
          </a:p>
        </c:txPr>
        <c:crossAx val="81268096"/>
        <c:crosses val="autoZero"/>
        <c:lblAlgn val="ctr"/>
        <c:lblOffset val="100"/>
        <c:tickLblSkip val="1"/>
        <c:tickMarkSkip val="1"/>
      </c:catAx>
      <c:valAx>
        <c:axId val="81268096"/>
        <c:scaling>
          <c:orientation val="minMax"/>
          <c:max val="1"/>
        </c:scaling>
        <c:axPos val="t"/>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1266560"/>
        <c:crosses val="autoZero"/>
        <c:crossBetween val="between"/>
      </c:valAx>
      <c:spPr>
        <a:gradFill rotWithShape="0">
          <a:gsLst>
            <a:gs pos="0">
              <a:srgbClr val="FFFFFF"/>
            </a:gs>
            <a:gs pos="100000">
              <a:srgbClr val="C0C0C0"/>
            </a:gs>
          </a:gsLst>
          <a:lin ang="0" scaled="1"/>
        </a:gra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923925</xdr:colOff>
      <xdr:row>17</xdr:row>
      <xdr:rowOff>161925</xdr:rowOff>
    </xdr:from>
    <xdr:to>
      <xdr:col>4</xdr:col>
      <xdr:colOff>4714875</xdr:colOff>
      <xdr:row>17</xdr:row>
      <xdr:rowOff>161925</xdr:rowOff>
    </xdr:to>
    <xdr:sp macro="" textlink="">
      <xdr:nvSpPr>
        <xdr:cNvPr id="5121" name="Text Box 1"/>
        <xdr:cNvSpPr txBox="1">
          <a:spLocks noChangeArrowheads="1"/>
        </xdr:cNvSpPr>
      </xdr:nvSpPr>
      <xdr:spPr bwMode="auto">
        <a:xfrm>
          <a:off x="3143250" y="2962275"/>
          <a:ext cx="379095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800" b="0" i="0" strike="noStrike">
              <a:solidFill>
                <a:srgbClr val="000000"/>
              </a:solidFill>
              <a:latin typeface="Arial"/>
              <a:cs typeface="Arial"/>
            </a:rPr>
            <a:t>If you are certified to one of these standards, and do not complete the remainder of the survey, enter 400 into the appropriate box.  If you are certified and complete the survey, enter 0 (Zero) into the box.  If not certified enter 0.</a:t>
          </a:r>
        </a:p>
      </xdr:txBody>
    </xdr:sp>
    <xdr:clientData/>
  </xdr:twoCellAnchor>
  <xdr:twoCellAnchor>
    <xdr:from>
      <xdr:col>0</xdr:col>
      <xdr:colOff>28575</xdr:colOff>
      <xdr:row>38</xdr:row>
      <xdr:rowOff>0</xdr:rowOff>
    </xdr:from>
    <xdr:to>
      <xdr:col>11</xdr:col>
      <xdr:colOff>0</xdr:colOff>
      <xdr:row>84</xdr:row>
      <xdr:rowOff>114300</xdr:rowOff>
    </xdr:to>
    <xdr:graphicFrame macro="">
      <xdr:nvGraphicFramePr>
        <xdr:cNvPr id="3074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923925</xdr:colOff>
      <xdr:row>19</xdr:row>
      <xdr:rowOff>2117</xdr:rowOff>
    </xdr:from>
    <xdr:to>
      <xdr:col>4</xdr:col>
      <xdr:colOff>4714875</xdr:colOff>
      <xdr:row>19</xdr:row>
      <xdr:rowOff>2117</xdr:rowOff>
    </xdr:to>
    <xdr:sp macro="" textlink="">
      <xdr:nvSpPr>
        <xdr:cNvPr id="5123" name="Text Box 3"/>
        <xdr:cNvSpPr txBox="1">
          <a:spLocks noChangeArrowheads="1"/>
        </xdr:cNvSpPr>
      </xdr:nvSpPr>
      <xdr:spPr bwMode="auto">
        <a:xfrm>
          <a:off x="3143250" y="3133725"/>
          <a:ext cx="379095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800" b="0" i="0" strike="noStrike">
              <a:solidFill>
                <a:srgbClr val="000000"/>
              </a:solidFill>
              <a:latin typeface="Arial"/>
              <a:cs typeface="Arial"/>
            </a:rPr>
            <a:t>If you are certified to one of these standards, and do not complete the remainder of the survey, enter 400 into the appropriate box.  If you are certified and complete the survey, enter 0 (Zero) into the box.  If not certified enter 0.</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0.8917</cdr:x>
      <cdr:y>0.11562</cdr:y>
    </cdr:from>
    <cdr:to>
      <cdr:x>0.8917</cdr:x>
      <cdr:y>0.95173</cdr:y>
    </cdr:to>
    <cdr:sp macro="" textlink="">
      <cdr:nvSpPr>
        <cdr:cNvPr id="6151" name="Line 7"/>
        <cdr:cNvSpPr>
          <a:spLocks xmlns:a="http://schemas.openxmlformats.org/drawingml/2006/main" noChangeShapeType="1"/>
        </cdr:cNvSpPr>
      </cdr:nvSpPr>
      <cdr:spPr bwMode="auto">
        <a:xfrm xmlns:a="http://schemas.openxmlformats.org/drawingml/2006/main" flipV="1">
          <a:off x="9640062" y="874421"/>
          <a:ext cx="0" cy="6323374"/>
        </a:xfrm>
        <a:prstGeom xmlns:a="http://schemas.openxmlformats.org/drawingml/2006/main" prst="line">
          <a:avLst/>
        </a:prstGeom>
        <a:noFill xmlns:a="http://schemas.openxmlformats.org/drawingml/2006/main"/>
        <a:ln xmlns:a="http://schemas.openxmlformats.org/drawingml/2006/main" w="38100">
          <a:solidFill>
            <a:srgbClr val="339966"/>
          </a:solidFill>
          <a:round/>
          <a:headEnd/>
          <a:tailEn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0.69734</cdr:x>
      <cdr:y>0.11599</cdr:y>
    </cdr:from>
    <cdr:to>
      <cdr:x>0.94118</cdr:x>
      <cdr:y>0.98427</cdr:y>
    </cdr:to>
    <cdr:grpSp>
      <cdr:nvGrpSpPr>
        <cdr:cNvPr id="10" name="Group 9"/>
        <cdr:cNvGrpSpPr/>
      </cdr:nvGrpSpPr>
      <cdr:grpSpPr>
        <a:xfrm xmlns:a="http://schemas.openxmlformats.org/drawingml/2006/main">
          <a:off x="7166894" y="877215"/>
          <a:ext cx="2506060" cy="6566671"/>
          <a:chOff x="7538853" y="877241"/>
          <a:chExt cx="2636101" cy="6566658"/>
        </a:xfrm>
      </cdr:grpSpPr>
      <cdr:sp macro="" textlink="">
        <cdr:nvSpPr>
          <cdr:cNvPr id="6145" name="Text Box 1"/>
          <cdr:cNvSpPr txBox="1">
            <a:spLocks xmlns:a="http://schemas.openxmlformats.org/drawingml/2006/main" noChangeArrowheads="1"/>
          </cdr:cNvSpPr>
        </cdr:nvSpPr>
        <cdr:spPr bwMode="auto">
          <a:xfrm xmlns:a="http://schemas.openxmlformats.org/drawingml/2006/main">
            <a:off x="9384895" y="7264437"/>
            <a:ext cx="790059" cy="154962"/>
          </a:xfrm>
          <a:prstGeom xmlns:a="http://schemas.openxmlformats.org/drawingml/2006/main" prst="rect">
            <a:avLst/>
          </a:prstGeom>
          <a:solidFill xmlns:a="http://schemas.openxmlformats.org/drawingml/2006/main">
            <a:srgbClr val="00B050"/>
          </a:solidFill>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en-US" sz="725" b="1" i="0" strike="noStrike">
                <a:solidFill>
                  <a:srgbClr val="000000"/>
                </a:solidFill>
                <a:latin typeface="Arial"/>
                <a:cs typeface="Arial"/>
              </a:rPr>
              <a:t>Good-Excellent</a:t>
            </a:r>
          </a:p>
        </cdr:txBody>
      </cdr:sp>
      <cdr:sp macro="" textlink="">
        <cdr:nvSpPr>
          <cdr:cNvPr id="6146" name="Text Box 2"/>
          <cdr:cNvSpPr txBox="1">
            <a:spLocks xmlns:a="http://schemas.openxmlformats.org/drawingml/2006/main" noChangeArrowheads="1"/>
          </cdr:cNvSpPr>
        </cdr:nvSpPr>
        <cdr:spPr bwMode="auto">
          <a:xfrm xmlns:a="http://schemas.openxmlformats.org/drawingml/2006/main">
            <a:off x="8048374" y="7294604"/>
            <a:ext cx="496328" cy="132577"/>
          </a:xfrm>
          <a:prstGeom xmlns:a="http://schemas.openxmlformats.org/drawingml/2006/main" prst="rect">
            <a:avLst/>
          </a:prstGeom>
          <a:solidFill xmlns:a="http://schemas.openxmlformats.org/drawingml/2006/main">
            <a:srgbClr val="FFFF00"/>
          </a:solidFill>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en-US" sz="725" b="1" i="0" strike="noStrike">
                <a:solidFill>
                  <a:srgbClr val="000000"/>
                </a:solidFill>
                <a:latin typeface="Arial"/>
                <a:cs typeface="Arial"/>
              </a:rPr>
              <a:t>Marginal</a:t>
            </a:r>
          </a:p>
        </cdr:txBody>
      </cdr:sp>
      <cdr:sp macro="" textlink="">
        <cdr:nvSpPr>
          <cdr:cNvPr id="6147" name="Text Box 3"/>
          <cdr:cNvSpPr txBox="1">
            <a:spLocks xmlns:a="http://schemas.openxmlformats.org/drawingml/2006/main" noChangeArrowheads="1"/>
          </cdr:cNvSpPr>
        </cdr:nvSpPr>
        <cdr:spPr bwMode="auto">
          <a:xfrm xmlns:a="http://schemas.openxmlformats.org/drawingml/2006/main">
            <a:off x="7538853" y="7273962"/>
            <a:ext cx="466921" cy="169937"/>
          </a:xfrm>
          <a:prstGeom xmlns:a="http://schemas.openxmlformats.org/drawingml/2006/main" prst="rect">
            <a:avLst/>
          </a:prstGeom>
          <a:solidFill xmlns:a="http://schemas.openxmlformats.org/drawingml/2006/main">
            <a:srgbClr val="FF0000"/>
          </a:solidFill>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en-US" sz="725" b="1" i="0" strike="noStrike">
                <a:solidFill>
                  <a:srgbClr val="000000"/>
                </a:solidFill>
                <a:latin typeface="Arial"/>
                <a:cs typeface="Arial"/>
              </a:rPr>
              <a:t>Poor</a:t>
            </a:r>
          </a:p>
        </cdr:txBody>
      </cdr:sp>
      <cdr:sp macro="" textlink="">
        <cdr:nvSpPr>
          <cdr:cNvPr id="6148" name="Text Box 4"/>
          <cdr:cNvSpPr txBox="1">
            <a:spLocks xmlns:a="http://schemas.openxmlformats.org/drawingml/2006/main" noChangeArrowheads="1"/>
          </cdr:cNvSpPr>
        </cdr:nvSpPr>
        <cdr:spPr bwMode="auto">
          <a:xfrm xmlns:a="http://schemas.openxmlformats.org/drawingml/2006/main">
            <a:off x="8612019" y="7274109"/>
            <a:ext cx="581733" cy="164340"/>
          </a:xfrm>
          <a:prstGeom xmlns:a="http://schemas.openxmlformats.org/drawingml/2006/main" prst="rect">
            <a:avLst/>
          </a:prstGeom>
          <a:solidFill xmlns:a="http://schemas.openxmlformats.org/drawingml/2006/main">
            <a:srgbClr val="00B0F0"/>
          </a:solidFill>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en-US" sz="725" b="1" i="0" strike="noStrike">
                <a:solidFill>
                  <a:srgbClr val="000000"/>
                </a:solidFill>
                <a:latin typeface="Arial"/>
                <a:cs typeface="Arial"/>
              </a:rPr>
              <a:t>Acceptable</a:t>
            </a:r>
          </a:p>
        </cdr:txBody>
      </cdr:sp>
      <cdr:sp macro="" textlink="">
        <cdr:nvSpPr>
          <cdr:cNvPr id="6149" name="Line 5"/>
          <cdr:cNvSpPr>
            <a:spLocks xmlns:a="http://schemas.openxmlformats.org/drawingml/2006/main" noChangeShapeType="1"/>
          </cdr:cNvSpPr>
        </cdr:nvSpPr>
        <cdr:spPr bwMode="auto">
          <a:xfrm xmlns:a="http://schemas.openxmlformats.org/drawingml/2006/main" flipH="1" flipV="1">
            <a:off x="7980439" y="877241"/>
            <a:ext cx="5979" cy="6337450"/>
          </a:xfrm>
          <a:prstGeom xmlns:a="http://schemas.openxmlformats.org/drawingml/2006/main" prst="line">
            <a:avLst/>
          </a:prstGeom>
          <a:noFill xmlns:a="http://schemas.openxmlformats.org/drawingml/2006/main"/>
          <a:ln xmlns:a="http://schemas.openxmlformats.org/drawingml/2006/main" w="317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en-US"/>
          </a:p>
        </cdr:txBody>
      </cdr:sp>
      <cdr:sp macro="" textlink="">
        <cdr:nvSpPr>
          <cdr:cNvPr id="6150" name="Line 6"/>
          <cdr:cNvSpPr>
            <a:spLocks xmlns:a="http://schemas.openxmlformats.org/drawingml/2006/main" noChangeShapeType="1"/>
          </cdr:cNvSpPr>
        </cdr:nvSpPr>
        <cdr:spPr bwMode="auto">
          <a:xfrm xmlns:a="http://schemas.openxmlformats.org/drawingml/2006/main" flipV="1">
            <a:off x="8076012" y="896954"/>
            <a:ext cx="26703" cy="6329047"/>
          </a:xfrm>
          <a:prstGeom xmlns:a="http://schemas.openxmlformats.org/drawingml/2006/main" prst="line">
            <a:avLst/>
          </a:prstGeom>
          <a:noFill xmlns:a="http://schemas.openxmlformats.org/drawingml/2006/main"/>
          <a:ln xmlns:a="http://schemas.openxmlformats.org/drawingml/2006/main" w="38100">
            <a:solidFill>
              <a:srgbClr val="FFFF00"/>
            </a:solidFill>
            <a:round/>
            <a:headEnd/>
            <a:tailEnd/>
          </a:ln>
        </cdr:spPr>
        <cdr:txBody>
          <a:bodyPr xmlns:a="http://schemas.openxmlformats.org/drawingml/2006/main"/>
          <a:lstStyle xmlns:a="http://schemas.openxmlformats.org/drawingml/2006/main"/>
          <a:p xmlns:a="http://schemas.openxmlformats.org/drawingml/2006/main">
            <a:endParaRPr lang="en-US"/>
          </a:p>
        </cdr:txBody>
      </cdr:sp>
      <cdr:sp macro="" textlink="">
        <cdr:nvSpPr>
          <cdr:cNvPr id="13320" name="Line 6"/>
          <cdr:cNvSpPr>
            <a:spLocks xmlns:a="http://schemas.openxmlformats.org/drawingml/2006/main" noChangeShapeType="1"/>
          </cdr:cNvSpPr>
        </cdr:nvSpPr>
        <cdr:spPr bwMode="auto">
          <a:xfrm xmlns:a="http://schemas.openxmlformats.org/drawingml/2006/main" flipV="1">
            <a:off x="8841861" y="902996"/>
            <a:ext cx="32109" cy="6328895"/>
          </a:xfrm>
          <a:prstGeom xmlns:a="http://schemas.openxmlformats.org/drawingml/2006/main" prst="line">
            <a:avLst/>
          </a:prstGeom>
          <a:noFill xmlns:a="http://schemas.openxmlformats.org/drawingml/2006/main"/>
          <a:ln xmlns:a="http://schemas.openxmlformats.org/drawingml/2006/main" w="38100">
            <a:solidFill>
              <a:srgbClr val="00FFFF"/>
            </a:solidFill>
            <a:round/>
            <a:headEnd/>
            <a:tailEnd/>
          </a:ln>
        </cdr:spPr>
        <cdr:txBody>
          <a:bodyPr xmlns:a="http://schemas.openxmlformats.org/drawingml/2006/main"/>
          <a:lstStyle xmlns:a="http://schemas.openxmlformats.org/drawingml/2006/main"/>
          <a:p xmlns:a="http://schemas.openxmlformats.org/drawingml/2006/main">
            <a:endParaRPr lang="en-US"/>
          </a:p>
        </cdr:txBody>
      </cdr:sp>
    </cdr:grp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6.xml"/><Relationship Id="rId3" Type="http://schemas.openxmlformats.org/officeDocument/2006/relationships/control" Target="../activeX/activeX1.xml"/><Relationship Id="rId7" Type="http://schemas.openxmlformats.org/officeDocument/2006/relationships/control" Target="../activeX/activeX5.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6" Type="http://schemas.openxmlformats.org/officeDocument/2006/relationships/control" Target="../activeX/activeX4.xml"/><Relationship Id="rId5" Type="http://schemas.openxmlformats.org/officeDocument/2006/relationships/control" Target="../activeX/activeX3.xml"/><Relationship Id="rId4" Type="http://schemas.openxmlformats.org/officeDocument/2006/relationships/control" Target="../activeX/activeX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tabColor theme="0"/>
    <pageSetUpPr fitToPage="1"/>
  </sheetPr>
  <dimension ref="A1:M49"/>
  <sheetViews>
    <sheetView showGridLines="0" showRowColHeaders="0" tabSelected="1" zoomScaleNormal="100" workbookViewId="0">
      <selection activeCell="E25" sqref="E25"/>
    </sheetView>
  </sheetViews>
  <sheetFormatPr defaultRowHeight="12.75"/>
  <sheetData>
    <row r="1" spans="1:13" ht="24.75" customHeight="1" thickBot="1">
      <c r="A1" s="288" t="s">
        <v>304</v>
      </c>
      <c r="B1" s="289"/>
      <c r="C1" s="289"/>
      <c r="D1" s="289"/>
      <c r="E1" s="289"/>
      <c r="F1" s="289"/>
      <c r="G1" s="289"/>
      <c r="H1" s="289"/>
      <c r="I1" s="289"/>
      <c r="J1" s="289"/>
      <c r="K1" s="289"/>
      <c r="L1" s="290"/>
      <c r="M1" s="68"/>
    </row>
    <row r="2" spans="1:13">
      <c r="A2" s="2"/>
      <c r="B2" s="2"/>
      <c r="C2" s="2"/>
      <c r="D2" s="2"/>
      <c r="E2" s="2"/>
      <c r="F2" s="2"/>
      <c r="G2" s="2"/>
      <c r="H2" s="2"/>
      <c r="I2" s="2"/>
      <c r="J2" s="2"/>
      <c r="K2" s="1"/>
      <c r="L2" s="1"/>
    </row>
    <row r="3" spans="1:13" ht="18.75" customHeight="1">
      <c r="A3" s="4" t="s">
        <v>338</v>
      </c>
      <c r="B3" s="2"/>
      <c r="C3" s="2"/>
      <c r="D3" s="2"/>
      <c r="E3" s="2"/>
      <c r="F3" s="2"/>
      <c r="G3" s="2"/>
      <c r="H3" s="2"/>
      <c r="I3" s="2"/>
      <c r="J3" s="2"/>
      <c r="K3" s="3"/>
      <c r="L3" s="1"/>
    </row>
    <row r="4" spans="1:13">
      <c r="A4" s="2"/>
      <c r="B4" s="2"/>
      <c r="C4" s="2"/>
      <c r="D4" s="2"/>
      <c r="E4" s="2"/>
      <c r="F4" s="2"/>
      <c r="G4" s="2"/>
      <c r="H4" s="2"/>
      <c r="I4" s="2"/>
      <c r="J4" s="2"/>
      <c r="K4" s="3"/>
      <c r="L4" s="1"/>
    </row>
    <row r="5" spans="1:13" ht="44.25" customHeight="1">
      <c r="A5" s="291" t="s">
        <v>331</v>
      </c>
      <c r="B5" s="291"/>
      <c r="C5" s="291"/>
      <c r="D5" s="291"/>
      <c r="E5" s="291"/>
      <c r="F5" s="291"/>
      <c r="G5" s="291"/>
      <c r="H5" s="291"/>
      <c r="I5" s="291"/>
      <c r="J5" s="291"/>
      <c r="K5" s="291"/>
      <c r="L5" s="291"/>
    </row>
    <row r="6" spans="1:13" ht="10.5" customHeight="1">
      <c r="A6" s="140"/>
      <c r="B6" s="140"/>
      <c r="C6" s="140"/>
      <c r="D6" s="140"/>
      <c r="E6" s="140"/>
      <c r="F6" s="140"/>
      <c r="G6" s="140"/>
      <c r="H6" s="140"/>
      <c r="I6" s="140"/>
      <c r="J6" s="140"/>
      <c r="K6" s="140"/>
      <c r="L6" s="140"/>
    </row>
    <row r="7" spans="1:13" ht="72.75" customHeight="1">
      <c r="A7" s="291" t="s">
        <v>339</v>
      </c>
      <c r="B7" s="291"/>
      <c r="C7" s="291"/>
      <c r="D7" s="291"/>
      <c r="E7" s="291"/>
      <c r="F7" s="291"/>
      <c r="G7" s="291"/>
      <c r="H7" s="291"/>
      <c r="I7" s="291"/>
      <c r="J7" s="291"/>
      <c r="K7" s="291"/>
      <c r="L7" s="291"/>
    </row>
    <row r="8" spans="1:13" ht="10.5" customHeight="1">
      <c r="A8" s="140"/>
      <c r="B8" s="140"/>
      <c r="C8" s="140"/>
      <c r="D8" s="140"/>
      <c r="E8" s="140"/>
      <c r="F8" s="140"/>
      <c r="G8" s="140"/>
      <c r="H8" s="140"/>
      <c r="I8" s="140"/>
      <c r="J8" s="140"/>
      <c r="K8" s="140"/>
      <c r="L8" s="140"/>
    </row>
    <row r="9" spans="1:13" ht="18.75" customHeight="1">
      <c r="A9" s="291" t="s">
        <v>290</v>
      </c>
      <c r="B9" s="291"/>
      <c r="C9" s="291"/>
      <c r="D9" s="291"/>
      <c r="E9" s="291"/>
      <c r="F9" s="291"/>
      <c r="G9" s="291"/>
      <c r="H9" s="291"/>
      <c r="I9" s="291"/>
      <c r="J9" s="291"/>
      <c r="K9" s="291"/>
      <c r="L9" s="291"/>
    </row>
    <row r="10" spans="1:13" ht="15.75">
      <c r="A10" s="291" t="s">
        <v>291</v>
      </c>
      <c r="B10" s="291"/>
      <c r="C10" s="291"/>
      <c r="D10" s="291"/>
      <c r="E10" s="141"/>
      <c r="F10" s="141"/>
      <c r="G10" s="141"/>
      <c r="H10" s="141"/>
      <c r="I10" s="141"/>
      <c r="J10" s="141"/>
      <c r="K10" s="141"/>
      <c r="L10" s="141"/>
    </row>
    <row r="11" spans="1:13" ht="15.75">
      <c r="A11" s="291" t="s">
        <v>295</v>
      </c>
      <c r="B11" s="291"/>
      <c r="C11" s="291"/>
      <c r="D11" s="291"/>
      <c r="E11" s="141"/>
      <c r="F11" s="141"/>
      <c r="G11" s="141"/>
      <c r="H11" s="141"/>
      <c r="I11" s="141"/>
      <c r="J11" s="141"/>
      <c r="K11" s="141"/>
      <c r="L11" s="141"/>
    </row>
    <row r="12" spans="1:13" ht="15.75">
      <c r="A12" s="291" t="s">
        <v>292</v>
      </c>
      <c r="B12" s="291"/>
      <c r="C12" s="291"/>
      <c r="D12" s="291"/>
      <c r="E12" s="141"/>
      <c r="F12" s="141"/>
      <c r="G12" s="141"/>
      <c r="H12" s="141"/>
      <c r="I12" s="141"/>
      <c r="J12" s="141"/>
      <c r="K12" s="141"/>
      <c r="L12" s="141"/>
    </row>
    <row r="13" spans="1:13" ht="15.75" hidden="1">
      <c r="A13" s="141"/>
      <c r="B13" s="141"/>
      <c r="C13" s="141"/>
      <c r="D13" s="141"/>
      <c r="E13" s="141"/>
      <c r="F13" s="141"/>
      <c r="G13" s="141"/>
      <c r="H13" s="141"/>
      <c r="I13" s="141"/>
      <c r="J13" s="141"/>
      <c r="K13" s="141"/>
      <c r="L13" s="141"/>
    </row>
    <row r="14" spans="1:13" ht="27" hidden="1" customHeight="1">
      <c r="A14" s="293" t="s">
        <v>322</v>
      </c>
      <c r="B14" s="293"/>
      <c r="C14" s="293"/>
      <c r="D14" s="293"/>
      <c r="E14" s="293"/>
      <c r="F14" s="293"/>
      <c r="G14" s="293"/>
      <c r="H14" s="293"/>
      <c r="I14" s="293"/>
      <c r="J14" s="293"/>
      <c r="K14" s="293"/>
      <c r="L14" s="293"/>
    </row>
    <row r="15" spans="1:13" ht="9.75" customHeight="1">
      <c r="A15" s="142"/>
      <c r="B15" s="142"/>
      <c r="C15" s="142"/>
      <c r="D15" s="142"/>
      <c r="E15" s="142"/>
      <c r="F15" s="142"/>
      <c r="G15" s="142"/>
      <c r="H15" s="142"/>
      <c r="I15" s="142"/>
      <c r="J15" s="142"/>
      <c r="K15" s="142"/>
      <c r="L15" s="142"/>
    </row>
    <row r="16" spans="1:13" ht="15.75">
      <c r="A16" s="292" t="s">
        <v>426</v>
      </c>
      <c r="B16" s="292"/>
      <c r="C16" s="292"/>
      <c r="D16" s="292"/>
      <c r="E16" s="292"/>
      <c r="F16" s="292"/>
      <c r="G16" s="292"/>
      <c r="H16" s="292"/>
      <c r="I16" s="292"/>
      <c r="J16" s="292"/>
      <c r="K16" s="292"/>
      <c r="L16" s="292"/>
    </row>
    <row r="17" spans="1:12" ht="7.5" customHeight="1">
      <c r="A17" s="142"/>
      <c r="B17" s="142"/>
      <c r="C17" s="142"/>
      <c r="D17" s="142"/>
      <c r="E17" s="142"/>
      <c r="F17" s="142"/>
      <c r="G17" s="142"/>
      <c r="H17" s="142"/>
      <c r="I17" s="142"/>
      <c r="J17" s="142"/>
      <c r="K17" s="142"/>
      <c r="L17" s="142"/>
    </row>
    <row r="18" spans="1:12" ht="15.75">
      <c r="A18" s="142" t="s">
        <v>332</v>
      </c>
      <c r="B18" s="142"/>
      <c r="C18" s="142"/>
      <c r="D18" s="142"/>
      <c r="E18" s="142"/>
      <c r="F18" s="142"/>
      <c r="G18" s="142"/>
      <c r="H18" s="142"/>
      <c r="I18" s="142"/>
      <c r="J18" s="142"/>
      <c r="K18" s="142"/>
      <c r="L18" s="142"/>
    </row>
    <row r="19" spans="1:12" ht="9.75" customHeight="1">
      <c r="A19" s="142"/>
      <c r="B19" s="142"/>
      <c r="C19" s="142"/>
      <c r="D19" s="142"/>
      <c r="E19" s="142"/>
      <c r="F19" s="142"/>
      <c r="G19" s="142"/>
      <c r="H19" s="142"/>
      <c r="I19" s="142"/>
      <c r="J19" s="142"/>
      <c r="K19" s="142"/>
      <c r="L19" s="142"/>
    </row>
    <row r="20" spans="1:12" ht="15.75">
      <c r="A20" s="142" t="s">
        <v>323</v>
      </c>
      <c r="B20" s="142"/>
      <c r="C20" s="142"/>
      <c r="D20" s="142"/>
      <c r="E20" s="142"/>
      <c r="F20" s="142"/>
      <c r="G20" s="142"/>
      <c r="H20" s="142"/>
      <c r="I20" s="142"/>
      <c r="J20" s="142"/>
      <c r="K20" s="142"/>
      <c r="L20" s="142"/>
    </row>
    <row r="21" spans="1:12">
      <c r="A21" s="76"/>
      <c r="B21" s="76"/>
      <c r="C21" s="76"/>
      <c r="D21" s="76"/>
      <c r="E21" s="76"/>
      <c r="F21" s="76"/>
      <c r="G21" s="76"/>
      <c r="H21" s="76"/>
      <c r="I21" s="76"/>
      <c r="J21" s="76"/>
      <c r="K21" s="76"/>
      <c r="L21" s="76"/>
    </row>
    <row r="22" spans="1:12" ht="15">
      <c r="A22" s="73" t="s">
        <v>333</v>
      </c>
      <c r="B22" s="73"/>
      <c r="C22" s="73"/>
      <c r="D22" s="73"/>
      <c r="E22" s="77"/>
      <c r="F22" s="77"/>
      <c r="G22" s="77"/>
      <c r="H22" s="77"/>
      <c r="I22" s="77"/>
      <c r="J22" s="77"/>
      <c r="K22" s="77"/>
      <c r="L22" s="77"/>
    </row>
    <row r="23" spans="1:12" ht="15">
      <c r="A23" s="73" t="s">
        <v>334</v>
      </c>
      <c r="B23" s="73"/>
      <c r="C23" s="73"/>
      <c r="D23" s="73"/>
      <c r="E23" s="77"/>
      <c r="F23" s="77"/>
      <c r="G23" s="77"/>
      <c r="H23" s="77"/>
      <c r="I23" s="77"/>
      <c r="J23" s="77"/>
      <c r="K23" s="77"/>
      <c r="L23" s="77"/>
    </row>
    <row r="24" spans="1:12" ht="15">
      <c r="A24" s="73" t="s">
        <v>335</v>
      </c>
      <c r="B24" s="73"/>
      <c r="C24" s="73"/>
      <c r="D24" s="73"/>
      <c r="E24" s="77"/>
      <c r="F24" s="77"/>
      <c r="G24" s="77"/>
      <c r="H24" s="77"/>
      <c r="I24" s="77"/>
      <c r="J24" s="77"/>
      <c r="K24" s="77"/>
      <c r="L24" s="77"/>
    </row>
    <row r="25" spans="1:12" ht="15">
      <c r="A25" s="73" t="s">
        <v>336</v>
      </c>
      <c r="B25" s="73"/>
      <c r="C25" s="73"/>
      <c r="D25" s="73"/>
      <c r="E25" s="77"/>
      <c r="F25" s="77"/>
      <c r="G25" s="77"/>
      <c r="H25" s="77"/>
      <c r="I25" s="77"/>
      <c r="J25" s="77"/>
      <c r="K25" s="77"/>
      <c r="L25" s="77"/>
    </row>
    <row r="26" spans="1:12" ht="15">
      <c r="A26" s="73" t="s">
        <v>337</v>
      </c>
      <c r="B26" s="73"/>
      <c r="C26" s="73"/>
      <c r="D26" s="73"/>
      <c r="E26" s="77"/>
      <c r="F26" s="77"/>
      <c r="G26" s="77"/>
      <c r="H26" s="77"/>
      <c r="I26" s="77"/>
      <c r="J26" s="77"/>
      <c r="K26" s="77"/>
      <c r="L26" s="77"/>
    </row>
    <row r="27" spans="1:12" ht="15">
      <c r="B27" s="73"/>
      <c r="C27" s="73"/>
      <c r="D27" s="73"/>
      <c r="E27" s="1"/>
      <c r="F27" s="1"/>
      <c r="G27" s="1"/>
      <c r="H27" s="1"/>
      <c r="I27" s="1"/>
      <c r="J27" s="1"/>
      <c r="K27" s="1"/>
      <c r="L27" s="1"/>
    </row>
    <row r="28" spans="1:12" ht="15">
      <c r="A28" s="73"/>
      <c r="B28" s="73"/>
      <c r="C28" s="73"/>
      <c r="D28" s="73"/>
      <c r="E28" s="1"/>
      <c r="F28" s="1"/>
      <c r="G28" s="1"/>
      <c r="H28" s="1"/>
      <c r="I28" s="1"/>
      <c r="J28" s="1"/>
      <c r="K28" s="1"/>
      <c r="L28" s="1"/>
    </row>
    <row r="29" spans="1:12" ht="15">
      <c r="B29" s="75"/>
      <c r="C29" s="73"/>
      <c r="D29" s="73"/>
      <c r="E29" s="1"/>
      <c r="F29" s="1"/>
      <c r="G29" s="1"/>
      <c r="H29" s="1"/>
      <c r="I29" s="1"/>
      <c r="J29" s="1"/>
      <c r="K29" s="1"/>
      <c r="L29" s="1"/>
    </row>
    <row r="30" spans="1:12">
      <c r="A30" s="1"/>
      <c r="B30" s="1"/>
      <c r="C30" s="1"/>
      <c r="D30" s="1"/>
      <c r="E30" s="1"/>
      <c r="F30" s="1"/>
      <c r="G30" s="1"/>
      <c r="H30" s="1"/>
      <c r="I30" s="1"/>
      <c r="J30" s="1"/>
      <c r="K30" s="1"/>
      <c r="L30" s="1"/>
    </row>
    <row r="31" spans="1:12">
      <c r="A31" s="66"/>
      <c r="B31" s="66"/>
      <c r="C31" s="66"/>
      <c r="D31" s="66"/>
      <c r="E31" s="66"/>
      <c r="F31" s="66"/>
      <c r="G31" s="66"/>
      <c r="H31" s="66"/>
      <c r="I31" s="66"/>
      <c r="J31" s="66"/>
      <c r="K31" s="66"/>
      <c r="L31" s="66"/>
    </row>
    <row r="32" spans="1:12">
      <c r="A32" s="66"/>
      <c r="B32" s="66"/>
      <c r="C32" s="66"/>
      <c r="D32" s="66"/>
      <c r="E32" s="66"/>
      <c r="F32" s="66"/>
      <c r="G32" s="66"/>
      <c r="H32" s="66"/>
      <c r="I32" s="66"/>
      <c r="J32" s="66"/>
      <c r="K32" s="66"/>
      <c r="L32" s="66"/>
    </row>
    <row r="33" spans="1:12">
      <c r="A33" s="66"/>
      <c r="B33" s="66"/>
      <c r="C33" s="66"/>
      <c r="D33" s="66"/>
      <c r="E33" s="66"/>
      <c r="F33" s="66"/>
      <c r="G33" s="66"/>
      <c r="H33" s="66"/>
      <c r="I33" s="66"/>
      <c r="J33" s="66"/>
      <c r="K33" s="66"/>
      <c r="L33" s="66"/>
    </row>
    <row r="34" spans="1:12">
      <c r="A34" s="66"/>
      <c r="B34" s="66"/>
      <c r="C34" s="66"/>
      <c r="D34" s="66"/>
      <c r="E34" s="66"/>
      <c r="F34" s="66"/>
      <c r="G34" s="66"/>
      <c r="H34" s="66"/>
      <c r="I34" s="66"/>
      <c r="J34" s="66"/>
      <c r="K34" s="66"/>
      <c r="L34" s="66"/>
    </row>
    <row r="35" spans="1:12">
      <c r="A35" s="66"/>
      <c r="B35" s="66"/>
      <c r="C35" s="66"/>
      <c r="D35" s="66"/>
      <c r="E35" s="66"/>
      <c r="F35" s="66"/>
      <c r="G35" s="66"/>
      <c r="H35" s="66"/>
      <c r="I35" s="66"/>
      <c r="J35" s="66"/>
      <c r="K35" s="66"/>
      <c r="L35" s="66"/>
    </row>
    <row r="36" spans="1:12">
      <c r="A36" s="66"/>
      <c r="B36" s="66"/>
      <c r="C36" s="66"/>
      <c r="D36" s="66"/>
      <c r="E36" s="66"/>
      <c r="F36" s="66"/>
      <c r="G36" s="66"/>
      <c r="H36" s="66"/>
      <c r="I36" s="66"/>
      <c r="J36" s="66"/>
      <c r="K36" s="66"/>
      <c r="L36" s="66"/>
    </row>
    <row r="37" spans="1:12">
      <c r="A37" s="66"/>
      <c r="B37" s="66"/>
      <c r="C37" s="66"/>
      <c r="D37" s="66"/>
      <c r="E37" s="66"/>
      <c r="F37" s="66"/>
      <c r="G37" s="66"/>
      <c r="H37" s="66"/>
      <c r="I37" s="66"/>
      <c r="J37" s="66"/>
      <c r="K37" s="66"/>
      <c r="L37" s="66"/>
    </row>
    <row r="38" spans="1:12">
      <c r="A38" s="66"/>
      <c r="B38" s="66"/>
      <c r="C38" s="66"/>
      <c r="D38" s="66"/>
      <c r="E38" s="66"/>
      <c r="F38" s="66"/>
      <c r="G38" s="66"/>
      <c r="H38" s="66"/>
      <c r="I38" s="66"/>
      <c r="J38" s="66"/>
      <c r="K38" s="66"/>
      <c r="L38" s="66"/>
    </row>
    <row r="39" spans="1:12">
      <c r="A39" s="66"/>
      <c r="B39" s="66"/>
      <c r="C39" s="66"/>
      <c r="D39" s="66"/>
      <c r="E39" s="66"/>
      <c r="F39" s="66"/>
      <c r="G39" s="66"/>
      <c r="H39" s="66"/>
      <c r="I39" s="66"/>
      <c r="J39" s="66"/>
      <c r="K39" s="66"/>
      <c r="L39" s="66"/>
    </row>
    <row r="40" spans="1:12">
      <c r="A40" s="66"/>
      <c r="B40" s="66"/>
      <c r="C40" s="66"/>
      <c r="D40" s="66"/>
      <c r="E40" s="66"/>
      <c r="F40" s="66"/>
      <c r="G40" s="66"/>
      <c r="H40" s="66"/>
      <c r="I40" s="66"/>
      <c r="J40" s="66"/>
      <c r="K40" s="66"/>
      <c r="L40" s="66"/>
    </row>
    <row r="41" spans="1:12">
      <c r="A41" s="66"/>
      <c r="B41" s="66"/>
      <c r="C41" s="66"/>
      <c r="D41" s="66"/>
      <c r="E41" s="66"/>
      <c r="F41" s="66"/>
      <c r="G41" s="66"/>
      <c r="H41" s="66"/>
      <c r="I41" s="66"/>
      <c r="J41" s="66"/>
      <c r="K41" s="66"/>
      <c r="L41" s="66"/>
    </row>
    <row r="42" spans="1:12">
      <c r="A42" s="66"/>
      <c r="B42" s="66"/>
      <c r="C42" s="66"/>
      <c r="D42" s="66"/>
      <c r="E42" s="66"/>
      <c r="F42" s="66"/>
      <c r="G42" s="66"/>
      <c r="H42" s="66"/>
      <c r="I42" s="66"/>
      <c r="J42" s="66"/>
      <c r="K42" s="66"/>
      <c r="L42" s="66"/>
    </row>
    <row r="43" spans="1:12">
      <c r="A43" s="66"/>
      <c r="B43" s="66"/>
      <c r="C43" s="66"/>
      <c r="D43" s="66"/>
      <c r="E43" s="66"/>
      <c r="F43" s="66"/>
      <c r="G43" s="66"/>
      <c r="H43" s="66"/>
      <c r="I43" s="66"/>
      <c r="J43" s="66"/>
      <c r="K43" s="66"/>
      <c r="L43" s="66"/>
    </row>
    <row r="44" spans="1:12">
      <c r="A44" s="66"/>
      <c r="B44" s="66"/>
      <c r="C44" s="66"/>
      <c r="D44" s="66"/>
      <c r="E44" s="66"/>
      <c r="F44" s="66"/>
      <c r="G44" s="66"/>
      <c r="H44" s="66"/>
      <c r="I44" s="66"/>
      <c r="J44" s="66"/>
      <c r="K44" s="66"/>
      <c r="L44" s="66"/>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sheetData>
  <mergeCells count="9">
    <mergeCell ref="A1:L1"/>
    <mergeCell ref="A5:L5"/>
    <mergeCell ref="A7:L7"/>
    <mergeCell ref="A9:L9"/>
    <mergeCell ref="A16:L16"/>
    <mergeCell ref="A10:D10"/>
    <mergeCell ref="A11:D11"/>
    <mergeCell ref="A12:D12"/>
    <mergeCell ref="A14:L14"/>
  </mergeCells>
  <phoneticPr fontId="0" type="noConversion"/>
  <pageMargins left="0.75" right="0.75" top="1.34" bottom="0.5" header="0.25" footer="0.25"/>
  <pageSetup scale="83" fitToHeight="4" orientation="portrait" r:id="rId1"/>
  <headerFooter alignWithMargins="0">
    <oddFooter>&amp;CQCF-7.4.1-002  Rev. A&amp;R&amp;P of &amp;N</oddFooter>
  </headerFooter>
</worksheet>
</file>

<file path=xl/worksheets/sheet2.xml><?xml version="1.0" encoding="utf-8"?>
<worksheet xmlns="http://schemas.openxmlformats.org/spreadsheetml/2006/main" xmlns:r="http://schemas.openxmlformats.org/officeDocument/2006/relationships">
  <sheetPr codeName="Sheet7" enableFormatConditionsCalculation="0">
    <tabColor rgb="FFFFFF00"/>
  </sheetPr>
  <dimension ref="A1:M130"/>
  <sheetViews>
    <sheetView showGridLines="0" view="pageBreakPreview" zoomScaleNormal="100" zoomScaleSheetLayoutView="100" workbookViewId="0">
      <selection activeCell="H1" sqref="H1:I1"/>
    </sheetView>
  </sheetViews>
  <sheetFormatPr defaultRowHeight="12.75"/>
  <cols>
    <col min="1" max="1" width="27.5703125" customWidth="1"/>
    <col min="2" max="2" width="7.85546875" customWidth="1"/>
    <col min="3" max="3" width="7" customWidth="1"/>
    <col min="4" max="4" width="11.5703125" customWidth="1"/>
    <col min="5" max="5" width="6.85546875" customWidth="1"/>
    <col min="6" max="6" width="7.42578125" customWidth="1"/>
    <col min="7" max="7" width="12.140625" customWidth="1"/>
    <col min="8" max="8" width="13.7109375" customWidth="1"/>
    <col min="9" max="9" width="14.28515625" customWidth="1"/>
  </cols>
  <sheetData>
    <row r="1" spans="1:13" ht="18.75" thickBot="1">
      <c r="A1" s="385" t="s">
        <v>373</v>
      </c>
      <c r="B1" s="386"/>
      <c r="C1" s="386"/>
      <c r="D1" s="386"/>
      <c r="E1" s="386"/>
      <c r="F1" s="386"/>
      <c r="G1" s="386"/>
      <c r="H1" s="460" t="s">
        <v>428</v>
      </c>
      <c r="I1" s="461"/>
      <c r="J1" s="68"/>
      <c r="K1" s="68"/>
      <c r="L1" s="68"/>
      <c r="M1" s="68"/>
    </row>
    <row r="2" spans="1:13" s="5" customFormat="1" ht="16.5" thickBot="1">
      <c r="A2" s="408" t="s">
        <v>374</v>
      </c>
      <c r="B2" s="409"/>
      <c r="C2" s="409"/>
      <c r="D2" s="409"/>
      <c r="E2" s="409"/>
      <c r="F2" s="409"/>
      <c r="G2" s="409"/>
      <c r="H2" s="409"/>
      <c r="I2" s="410"/>
    </row>
    <row r="3" spans="1:13" s="5" customFormat="1" ht="34.5" customHeight="1">
      <c r="A3" s="143" t="s">
        <v>0</v>
      </c>
      <c r="B3" s="294"/>
      <c r="C3" s="294"/>
      <c r="D3" s="294"/>
      <c r="E3" s="294"/>
      <c r="F3" s="294"/>
      <c r="G3" s="294"/>
      <c r="H3" s="144" t="s">
        <v>315</v>
      </c>
      <c r="I3" s="145"/>
    </row>
    <row r="4" spans="1:13" s="7" customFormat="1" ht="6" customHeight="1">
      <c r="A4" s="146"/>
      <c r="B4" s="147"/>
      <c r="C4" s="147"/>
      <c r="D4" s="147"/>
      <c r="E4" s="147"/>
      <c r="F4" s="147"/>
      <c r="G4" s="147"/>
      <c r="H4" s="147"/>
      <c r="I4" s="148"/>
    </row>
    <row r="5" spans="1:13" s="5" customFormat="1" ht="21" customHeight="1">
      <c r="A5" s="143" t="s">
        <v>1</v>
      </c>
      <c r="B5" s="306"/>
      <c r="C5" s="306"/>
      <c r="D5" s="306"/>
      <c r="E5" s="306"/>
      <c r="F5" s="306"/>
      <c r="G5" s="306"/>
      <c r="H5" s="306"/>
      <c r="I5" s="306"/>
    </row>
    <row r="6" spans="1:13" s="7" customFormat="1" ht="7.5" customHeight="1">
      <c r="A6" s="146"/>
      <c r="B6" s="147"/>
      <c r="C6" s="147"/>
      <c r="D6" s="147"/>
      <c r="E6" s="147"/>
      <c r="F6" s="147"/>
      <c r="G6" s="147"/>
      <c r="H6" s="147"/>
      <c r="I6" s="149"/>
    </row>
    <row r="7" spans="1:13" s="5" customFormat="1" ht="24" customHeight="1">
      <c r="A7" s="143" t="s">
        <v>2</v>
      </c>
      <c r="B7" s="306"/>
      <c r="C7" s="306"/>
      <c r="D7" s="306"/>
      <c r="E7" s="143" t="s">
        <v>3</v>
      </c>
      <c r="F7" s="306"/>
      <c r="G7" s="306"/>
      <c r="H7" s="306"/>
      <c r="I7" s="306"/>
    </row>
    <row r="8" spans="1:13" s="7" customFormat="1">
      <c r="A8" s="146"/>
      <c r="B8" s="147"/>
      <c r="C8" s="147"/>
      <c r="D8" s="147"/>
      <c r="E8" s="147"/>
      <c r="F8" s="147"/>
      <c r="G8" s="147"/>
      <c r="H8" s="147"/>
      <c r="I8" s="147"/>
    </row>
    <row r="9" spans="1:13" s="5" customFormat="1" ht="25.5" customHeight="1">
      <c r="A9" s="143" t="s">
        <v>4</v>
      </c>
      <c r="B9" s="150"/>
      <c r="C9" s="149" t="s">
        <v>345</v>
      </c>
      <c r="D9" s="150"/>
      <c r="E9" s="151" t="s">
        <v>22</v>
      </c>
      <c r="F9" s="306"/>
      <c r="G9" s="306"/>
      <c r="H9" s="306"/>
      <c r="I9" s="306"/>
    </row>
    <row r="10" spans="1:13" s="7" customFormat="1" ht="10.5" customHeight="1">
      <c r="A10" s="146"/>
      <c r="B10" s="147"/>
      <c r="C10" s="147"/>
      <c r="D10" s="147"/>
      <c r="E10" s="147"/>
      <c r="F10" s="147"/>
      <c r="G10" s="147"/>
      <c r="H10" s="147"/>
      <c r="I10" s="147"/>
    </row>
    <row r="11" spans="1:13" s="5" customFormat="1" ht="26.25" customHeight="1">
      <c r="A11" s="143" t="s">
        <v>5</v>
      </c>
      <c r="B11" s="306"/>
      <c r="C11" s="306"/>
      <c r="D11" s="306"/>
      <c r="E11" s="143" t="s">
        <v>23</v>
      </c>
      <c r="F11" s="306"/>
      <c r="G11" s="306"/>
      <c r="H11" s="306"/>
      <c r="I11" s="306"/>
    </row>
    <row r="12" spans="1:13" s="7" customFormat="1">
      <c r="A12" s="147"/>
      <c r="B12" s="147"/>
      <c r="C12" s="147"/>
      <c r="D12" s="147"/>
      <c r="E12" s="147"/>
      <c r="F12" s="147"/>
      <c r="G12" s="147"/>
      <c r="H12" s="147"/>
      <c r="I12" s="147"/>
    </row>
    <row r="13" spans="1:13" s="5" customFormat="1" ht="30.75" customHeight="1">
      <c r="A13" s="151" t="s">
        <v>318</v>
      </c>
      <c r="B13" s="306"/>
      <c r="C13" s="306"/>
      <c r="D13" s="306"/>
      <c r="E13" s="306"/>
      <c r="F13" s="306"/>
      <c r="G13" s="306"/>
      <c r="H13" s="306"/>
      <c r="I13" s="306"/>
    </row>
    <row r="14" spans="1:13" s="7" customFormat="1">
      <c r="A14" s="152"/>
      <c r="B14" s="152"/>
      <c r="C14" s="152"/>
      <c r="D14" s="152"/>
      <c r="E14" s="152"/>
      <c r="F14" s="152"/>
      <c r="G14" s="152"/>
      <c r="H14" s="152"/>
      <c r="I14" s="152"/>
    </row>
    <row r="15" spans="1:13" s="5" customFormat="1" ht="26.25" customHeight="1">
      <c r="A15" s="151" t="s">
        <v>346</v>
      </c>
      <c r="B15" s="306"/>
      <c r="C15" s="306"/>
      <c r="D15" s="306"/>
      <c r="E15" s="306"/>
      <c r="F15" s="306"/>
      <c r="G15" s="306"/>
      <c r="H15" s="306"/>
      <c r="I15" s="306"/>
    </row>
    <row r="16" spans="1:13" s="5" customFormat="1" ht="27" customHeight="1">
      <c r="A16" s="143" t="s">
        <v>6</v>
      </c>
      <c r="B16" s="307"/>
      <c r="C16" s="307"/>
      <c r="D16" s="307"/>
      <c r="E16" s="144" t="s">
        <v>296</v>
      </c>
      <c r="F16" s="307"/>
      <c r="G16" s="307"/>
      <c r="H16" s="307"/>
      <c r="I16" s="307"/>
    </row>
    <row r="17" spans="1:9" s="5" customFormat="1" ht="6" customHeight="1" thickBot="1">
      <c r="A17" s="6"/>
      <c r="B17" s="6"/>
      <c r="C17" s="6"/>
      <c r="D17" s="6"/>
      <c r="E17" s="6"/>
      <c r="F17" s="6"/>
      <c r="G17" s="6"/>
      <c r="H17" s="6"/>
      <c r="I17" s="6"/>
    </row>
    <row r="18" spans="1:9" s="5" customFormat="1" ht="16.5" thickBot="1">
      <c r="A18" s="178" t="s">
        <v>17</v>
      </c>
      <c r="B18" s="391" t="s">
        <v>330</v>
      </c>
      <c r="C18" s="393"/>
      <c r="D18" s="392"/>
      <c r="E18" s="391" t="s">
        <v>8</v>
      </c>
      <c r="F18" s="393"/>
      <c r="G18" s="392"/>
      <c r="H18" s="391" t="s">
        <v>7</v>
      </c>
      <c r="I18" s="392"/>
    </row>
    <row r="19" spans="1:9" s="5" customFormat="1" ht="15">
      <c r="A19" s="154" t="s">
        <v>14</v>
      </c>
      <c r="B19" s="388"/>
      <c r="C19" s="389"/>
      <c r="D19" s="390"/>
      <c r="E19" s="388"/>
      <c r="F19" s="389"/>
      <c r="G19" s="390"/>
      <c r="H19" s="389"/>
      <c r="I19" s="390"/>
    </row>
    <row r="20" spans="1:9" s="5" customFormat="1" ht="15">
      <c r="A20" s="155" t="s">
        <v>10</v>
      </c>
      <c r="B20" s="331"/>
      <c r="C20" s="332"/>
      <c r="D20" s="333"/>
      <c r="E20" s="331"/>
      <c r="F20" s="332"/>
      <c r="G20" s="333"/>
      <c r="H20" s="387"/>
      <c r="I20" s="333"/>
    </row>
    <row r="21" spans="1:9" s="5" customFormat="1" ht="15">
      <c r="A21" s="155" t="s">
        <v>13</v>
      </c>
      <c r="B21" s="331"/>
      <c r="C21" s="332"/>
      <c r="D21" s="333"/>
      <c r="E21" s="331"/>
      <c r="F21" s="332"/>
      <c r="G21" s="333"/>
      <c r="H21" s="332"/>
      <c r="I21" s="333"/>
    </row>
    <row r="22" spans="1:9" s="5" customFormat="1" ht="15">
      <c r="A22" s="155" t="s">
        <v>12</v>
      </c>
      <c r="B22" s="382"/>
      <c r="C22" s="383"/>
      <c r="D22" s="384"/>
      <c r="E22" s="382"/>
      <c r="F22" s="383"/>
      <c r="G22" s="384"/>
      <c r="H22" s="416"/>
      <c r="I22" s="384"/>
    </row>
    <row r="23" spans="1:9" s="5" customFormat="1" ht="15">
      <c r="A23" s="155" t="s">
        <v>9</v>
      </c>
      <c r="B23" s="331"/>
      <c r="C23" s="332"/>
      <c r="D23" s="333"/>
      <c r="E23" s="331"/>
      <c r="F23" s="332"/>
      <c r="G23" s="333"/>
      <c r="H23" s="332"/>
      <c r="I23" s="333"/>
    </row>
    <row r="24" spans="1:9" s="5" customFormat="1" ht="15">
      <c r="A24" s="155" t="s">
        <v>11</v>
      </c>
      <c r="B24" s="331"/>
      <c r="C24" s="332"/>
      <c r="D24" s="333"/>
      <c r="E24" s="331"/>
      <c r="F24" s="332"/>
      <c r="G24" s="333"/>
      <c r="H24" s="332"/>
      <c r="I24" s="333"/>
    </row>
    <row r="25" spans="1:9" s="5" customFormat="1" ht="15">
      <c r="A25" s="155" t="s">
        <v>15</v>
      </c>
      <c r="B25" s="331"/>
      <c r="C25" s="332"/>
      <c r="D25" s="333"/>
      <c r="E25" s="331"/>
      <c r="F25" s="332"/>
      <c r="G25" s="333"/>
      <c r="H25" s="332"/>
      <c r="I25" s="333"/>
    </row>
    <row r="26" spans="1:9" s="5" customFormat="1" ht="15">
      <c r="A26" s="243" t="s">
        <v>16</v>
      </c>
      <c r="B26" s="399"/>
      <c r="C26" s="397"/>
      <c r="D26" s="398"/>
      <c r="E26" s="399"/>
      <c r="F26" s="397"/>
      <c r="G26" s="398"/>
      <c r="H26" s="397"/>
      <c r="I26" s="398"/>
    </row>
    <row r="27" spans="1:9" s="5" customFormat="1" ht="15">
      <c r="A27" s="417" t="s">
        <v>18</v>
      </c>
      <c r="B27" s="400"/>
      <c r="C27" s="400"/>
      <c r="D27" s="400"/>
      <c r="E27" s="400"/>
      <c r="F27" s="400"/>
      <c r="G27" s="400"/>
      <c r="H27" s="400"/>
      <c r="I27" s="400"/>
    </row>
    <row r="28" spans="1:9" s="5" customFormat="1" ht="15">
      <c r="A28" s="418"/>
      <c r="B28" s="400"/>
      <c r="C28" s="400"/>
      <c r="D28" s="400"/>
      <c r="E28" s="400"/>
      <c r="F28" s="400"/>
      <c r="G28" s="400"/>
      <c r="H28" s="400"/>
      <c r="I28" s="400"/>
    </row>
    <row r="29" spans="1:9" s="5" customFormat="1" ht="10.5" customHeight="1">
      <c r="A29" s="418"/>
      <c r="B29" s="400"/>
      <c r="C29" s="400"/>
      <c r="D29" s="400"/>
      <c r="E29" s="400"/>
      <c r="F29" s="400"/>
      <c r="G29" s="400"/>
      <c r="H29" s="400"/>
      <c r="I29" s="400"/>
    </row>
    <row r="30" spans="1:9" s="5" customFormat="1" ht="15">
      <c r="A30" s="419"/>
      <c r="B30" s="400"/>
      <c r="C30" s="400"/>
      <c r="D30" s="400"/>
      <c r="E30" s="400"/>
      <c r="F30" s="400"/>
      <c r="G30" s="400"/>
      <c r="H30" s="400"/>
      <c r="I30" s="400"/>
    </row>
    <row r="31" spans="1:9" s="5" customFormat="1" ht="45.75" customHeight="1">
      <c r="A31" s="244" t="s">
        <v>417</v>
      </c>
      <c r="B31" s="314"/>
      <c r="C31" s="314"/>
      <c r="D31" s="314"/>
      <c r="E31" s="314"/>
      <c r="F31" s="314"/>
      <c r="G31" s="314"/>
      <c r="H31" s="314"/>
      <c r="I31" s="314"/>
    </row>
    <row r="32" spans="1:9" s="5" customFormat="1" ht="3.75" customHeight="1" thickBot="1">
      <c r="B32" s="156"/>
      <c r="C32" s="156"/>
      <c r="D32" s="156"/>
      <c r="E32" s="156"/>
      <c r="F32" s="156"/>
      <c r="G32" s="156"/>
      <c r="H32" s="156"/>
      <c r="I32" s="156"/>
    </row>
    <row r="33" spans="1:10" s="5" customFormat="1" ht="16.5" thickBot="1">
      <c r="A33" s="408" t="s">
        <v>408</v>
      </c>
      <c r="B33" s="409"/>
      <c r="C33" s="409"/>
      <c r="D33" s="409"/>
      <c r="E33" s="409"/>
      <c r="F33" s="409"/>
      <c r="G33" s="409"/>
      <c r="H33" s="409"/>
      <c r="I33" s="410"/>
    </row>
    <row r="34" spans="1:10" s="5" customFormat="1" ht="16.5" thickBot="1">
      <c r="A34" s="157"/>
      <c r="B34" s="403" t="s">
        <v>20</v>
      </c>
      <c r="C34" s="395"/>
      <c r="D34" s="179" t="s">
        <v>368</v>
      </c>
      <c r="E34" s="394" t="s">
        <v>369</v>
      </c>
      <c r="F34" s="395"/>
      <c r="G34" s="179" t="s">
        <v>370</v>
      </c>
      <c r="H34" s="179" t="s">
        <v>371</v>
      </c>
      <c r="I34" s="179" t="s">
        <v>372</v>
      </c>
    </row>
    <row r="35" spans="1:10" s="5" customFormat="1" ht="21" customHeight="1">
      <c r="A35" s="158" t="s">
        <v>21</v>
      </c>
      <c r="B35" s="401"/>
      <c r="C35" s="396"/>
      <c r="D35" s="255"/>
      <c r="E35" s="396"/>
      <c r="F35" s="396"/>
      <c r="G35" s="255"/>
      <c r="H35" s="256"/>
      <c r="I35" s="255"/>
    </row>
    <row r="36" spans="1:10" s="5" customFormat="1" ht="21" customHeight="1">
      <c r="A36" s="159" t="s">
        <v>293</v>
      </c>
      <c r="B36" s="402"/>
      <c r="C36" s="339"/>
      <c r="D36" s="257"/>
      <c r="E36" s="339"/>
      <c r="F36" s="339"/>
      <c r="G36" s="257"/>
      <c r="H36" s="249"/>
      <c r="I36" s="257"/>
    </row>
    <row r="37" spans="1:10" s="5" customFormat="1" ht="21" customHeight="1">
      <c r="A37" s="159" t="s">
        <v>294</v>
      </c>
      <c r="B37" s="402"/>
      <c r="C37" s="339"/>
      <c r="D37" s="257"/>
      <c r="E37" s="339"/>
      <c r="F37" s="339"/>
      <c r="G37" s="257"/>
      <c r="H37" s="249"/>
      <c r="I37" s="257"/>
    </row>
    <row r="38" spans="1:10" s="5" customFormat="1" ht="21" customHeight="1">
      <c r="A38" s="159" t="s">
        <v>32</v>
      </c>
      <c r="B38" s="402"/>
      <c r="C38" s="339"/>
      <c r="D38" s="257"/>
      <c r="E38" s="339"/>
      <c r="F38" s="339"/>
      <c r="G38" s="257"/>
      <c r="H38" s="249"/>
      <c r="I38" s="257"/>
    </row>
    <row r="39" spans="1:10" s="5" customFormat="1" ht="21" customHeight="1" thickBot="1">
      <c r="A39" s="160" t="s">
        <v>24</v>
      </c>
      <c r="B39" s="405"/>
      <c r="C39" s="406"/>
      <c r="D39" s="258"/>
      <c r="E39" s="406"/>
      <c r="F39" s="406"/>
      <c r="G39" s="258"/>
      <c r="H39" s="259"/>
      <c r="I39" s="258"/>
    </row>
    <row r="40" spans="1:10" ht="9.75" customHeight="1" thickBot="1">
      <c r="A40" s="147"/>
      <c r="B40" s="152"/>
      <c r="C40" s="152"/>
      <c r="D40" s="152"/>
      <c r="E40" s="152"/>
      <c r="F40" s="152"/>
      <c r="G40" s="152"/>
      <c r="H40" s="152"/>
      <c r="I40" s="152"/>
    </row>
    <row r="41" spans="1:10" ht="19.5" customHeight="1" thickBot="1">
      <c r="A41" s="373" t="s">
        <v>347</v>
      </c>
      <c r="B41" s="374"/>
      <c r="C41" s="374"/>
      <c r="D41" s="374"/>
      <c r="E41" s="374"/>
      <c r="F41" s="374"/>
      <c r="G41" s="374"/>
      <c r="H41" s="374"/>
      <c r="I41" s="425"/>
      <c r="J41" s="153"/>
    </row>
    <row r="42" spans="1:10" ht="23.25" customHeight="1" thickBot="1">
      <c r="A42" s="169" t="s">
        <v>348</v>
      </c>
      <c r="B42" s="413"/>
      <c r="C42" s="413"/>
      <c r="D42" s="413"/>
      <c r="E42" s="413"/>
      <c r="F42" s="413"/>
      <c r="G42" s="169" t="s">
        <v>349</v>
      </c>
      <c r="H42" s="414"/>
      <c r="I42" s="414"/>
      <c r="J42" s="153"/>
    </row>
    <row r="43" spans="1:10" ht="24" customHeight="1" thickBot="1">
      <c r="A43" s="169" t="s">
        <v>350</v>
      </c>
      <c r="B43" s="413"/>
      <c r="C43" s="413"/>
      <c r="D43" s="413"/>
      <c r="E43" s="413"/>
      <c r="F43" s="413"/>
      <c r="G43" s="169" t="s">
        <v>351</v>
      </c>
      <c r="H43" s="414"/>
      <c r="I43" s="414"/>
      <c r="J43" s="153"/>
    </row>
    <row r="44" spans="1:10" ht="24.75" customHeight="1" thickBot="1">
      <c r="A44" s="226" t="s">
        <v>352</v>
      </c>
      <c r="B44" s="357" t="s">
        <v>353</v>
      </c>
      <c r="C44" s="357"/>
      <c r="D44" s="357"/>
      <c r="E44" s="357"/>
      <c r="F44" s="357" t="s">
        <v>354</v>
      </c>
      <c r="G44" s="358"/>
      <c r="H44" s="358"/>
      <c r="I44" s="226" t="s">
        <v>355</v>
      </c>
      <c r="J44" s="153"/>
    </row>
    <row r="45" spans="1:10" ht="22.5" customHeight="1" thickBot="1">
      <c r="A45" s="260"/>
      <c r="B45" s="361"/>
      <c r="C45" s="362"/>
      <c r="D45" s="362"/>
      <c r="E45" s="363"/>
      <c r="F45" s="359"/>
      <c r="G45" s="360"/>
      <c r="H45" s="360"/>
      <c r="I45" s="260"/>
    </row>
    <row r="46" spans="1:10" ht="6.75" customHeight="1" thickBot="1">
      <c r="A46" s="168"/>
      <c r="B46" s="222"/>
      <c r="C46" s="222"/>
      <c r="D46" s="222"/>
      <c r="E46" s="222"/>
      <c r="F46" s="223"/>
      <c r="G46" s="224"/>
      <c r="H46" s="224"/>
      <c r="I46" s="225"/>
    </row>
    <row r="47" spans="1:10" ht="16.5" thickBot="1">
      <c r="A47" s="408" t="s">
        <v>375</v>
      </c>
      <c r="B47" s="409"/>
      <c r="C47" s="409"/>
      <c r="D47" s="409"/>
      <c r="E47" s="409"/>
      <c r="F47" s="409"/>
      <c r="G47" s="409"/>
      <c r="H47" s="409"/>
      <c r="I47" s="410"/>
    </row>
    <row r="48" spans="1:10" ht="15.75" thickBot="1">
      <c r="A48" s="180" t="s">
        <v>28</v>
      </c>
      <c r="B48" s="342" t="s">
        <v>365</v>
      </c>
      <c r="C48" s="342"/>
      <c r="D48" s="180" t="s">
        <v>366</v>
      </c>
      <c r="E48" s="342" t="s">
        <v>367</v>
      </c>
      <c r="F48" s="343"/>
      <c r="G48" s="219" t="s">
        <v>297</v>
      </c>
      <c r="H48" s="364" t="s">
        <v>407</v>
      </c>
      <c r="I48" s="365"/>
    </row>
    <row r="49" spans="1:9" ht="29.25" customHeight="1">
      <c r="A49" s="227" t="s">
        <v>30</v>
      </c>
      <c r="B49" s="344"/>
      <c r="C49" s="344"/>
      <c r="D49" s="261"/>
      <c r="E49" s="344"/>
      <c r="F49" s="345"/>
      <c r="G49" s="250"/>
      <c r="H49" s="229" t="s">
        <v>410</v>
      </c>
      <c r="I49" s="229"/>
    </row>
    <row r="50" spans="1:9" ht="24.75" customHeight="1">
      <c r="A50" s="159" t="s">
        <v>29</v>
      </c>
      <c r="B50" s="339"/>
      <c r="C50" s="339"/>
      <c r="D50" s="257"/>
      <c r="E50" s="339"/>
      <c r="F50" s="341"/>
      <c r="G50" s="248"/>
      <c r="H50" s="230" t="s">
        <v>414</v>
      </c>
      <c r="I50" s="264"/>
    </row>
    <row r="51" spans="1:9" ht="26.25" customHeight="1">
      <c r="A51" s="159" t="s">
        <v>31</v>
      </c>
      <c r="B51" s="339"/>
      <c r="C51" s="339"/>
      <c r="D51" s="257"/>
      <c r="E51" s="339"/>
      <c r="F51" s="341"/>
      <c r="G51" s="248"/>
      <c r="H51" s="229" t="s">
        <v>411</v>
      </c>
      <c r="I51" s="264"/>
    </row>
    <row r="52" spans="1:9" ht="19.5" customHeight="1">
      <c r="A52" s="159" t="s">
        <v>13</v>
      </c>
      <c r="B52" s="339"/>
      <c r="C52" s="339"/>
      <c r="D52" s="257"/>
      <c r="E52" s="339"/>
      <c r="F52" s="341"/>
      <c r="G52" s="248"/>
      <c r="H52" s="229" t="s">
        <v>412</v>
      </c>
      <c r="I52" s="264"/>
    </row>
    <row r="53" spans="1:9" ht="30.75" customHeight="1" thickBot="1">
      <c r="A53" s="228" t="s">
        <v>409</v>
      </c>
      <c r="B53" s="338"/>
      <c r="C53" s="338"/>
      <c r="D53" s="262"/>
      <c r="E53" s="338"/>
      <c r="F53" s="340"/>
      <c r="G53" s="263"/>
      <c r="H53" s="229" t="s">
        <v>413</v>
      </c>
      <c r="I53" s="264"/>
    </row>
    <row r="54" spans="1:9" ht="16.5" customHeight="1" thickBot="1">
      <c r="A54" s="373" t="s">
        <v>356</v>
      </c>
      <c r="B54" s="374"/>
      <c r="C54" s="374"/>
      <c r="D54" s="374"/>
      <c r="E54" s="374"/>
      <c r="F54" s="374"/>
      <c r="G54" s="374"/>
      <c r="H54" s="374"/>
      <c r="I54" s="374"/>
    </row>
    <row r="55" spans="1:9" ht="28.5" customHeight="1" thickBot="1">
      <c r="A55" s="252" t="s">
        <v>357</v>
      </c>
      <c r="B55" s="366" t="s">
        <v>358</v>
      </c>
      <c r="C55" s="367"/>
      <c r="D55" s="368"/>
      <c r="E55" s="366" t="s">
        <v>359</v>
      </c>
      <c r="F55" s="367"/>
      <c r="G55" s="368"/>
      <c r="H55" s="251" t="s">
        <v>360</v>
      </c>
      <c r="I55" s="254" t="s">
        <v>361</v>
      </c>
    </row>
    <row r="56" spans="1:9" ht="21.75" customHeight="1" thickBot="1">
      <c r="A56" s="253" t="s">
        <v>362</v>
      </c>
      <c r="B56" s="369"/>
      <c r="C56" s="304"/>
      <c r="D56" s="305"/>
      <c r="E56" s="370"/>
      <c r="F56" s="371"/>
      <c r="G56" s="372"/>
      <c r="H56" s="265"/>
      <c r="I56" s="266"/>
    </row>
    <row r="57" spans="1:9" ht="21.75" customHeight="1" thickBot="1">
      <c r="A57" s="253" t="s">
        <v>427</v>
      </c>
      <c r="B57" s="369"/>
      <c r="C57" s="304"/>
      <c r="D57" s="305"/>
      <c r="E57" s="370"/>
      <c r="F57" s="371"/>
      <c r="G57" s="372"/>
      <c r="H57" s="265"/>
      <c r="I57" s="266"/>
    </row>
    <row r="58" spans="1:9" ht="21.75" customHeight="1" thickBot="1">
      <c r="A58" s="253" t="s">
        <v>425</v>
      </c>
      <c r="B58" s="369"/>
      <c r="C58" s="304"/>
      <c r="D58" s="305"/>
      <c r="E58" s="370"/>
      <c r="F58" s="371"/>
      <c r="G58" s="372"/>
      <c r="H58" s="265"/>
      <c r="I58" s="266"/>
    </row>
    <row r="59" spans="1:9" ht="21.75" customHeight="1" thickBot="1">
      <c r="A59" s="253" t="s">
        <v>363</v>
      </c>
      <c r="B59" s="369"/>
      <c r="C59" s="304"/>
      <c r="D59" s="305"/>
      <c r="E59" s="370"/>
      <c r="F59" s="371"/>
      <c r="G59" s="372"/>
      <c r="H59" s="265"/>
      <c r="I59" s="266"/>
    </row>
    <row r="60" spans="1:9" ht="21.75" customHeight="1" thickBot="1">
      <c r="A60" s="253" t="s">
        <v>364</v>
      </c>
      <c r="B60" s="369"/>
      <c r="C60" s="304"/>
      <c r="D60" s="305"/>
      <c r="E60" s="370"/>
      <c r="F60" s="371"/>
      <c r="G60" s="372"/>
      <c r="H60" s="265"/>
      <c r="I60" s="266"/>
    </row>
    <row r="61" spans="1:9" ht="26.25" customHeight="1" thickBot="1">
      <c r="A61" s="253" t="s">
        <v>16</v>
      </c>
      <c r="B61" s="303"/>
      <c r="C61" s="304"/>
      <c r="D61" s="305"/>
      <c r="E61" s="303"/>
      <c r="F61" s="304"/>
      <c r="G61" s="305"/>
      <c r="H61" s="265"/>
      <c r="I61" s="266"/>
    </row>
    <row r="62" spans="1:9" ht="16.5" thickBot="1">
      <c r="A62" s="408" t="s">
        <v>19</v>
      </c>
      <c r="B62" s="411"/>
      <c r="C62" s="411"/>
      <c r="D62" s="411"/>
      <c r="E62" s="411"/>
      <c r="F62" s="411"/>
      <c r="G62" s="411"/>
      <c r="H62" s="411"/>
      <c r="I62" s="412"/>
    </row>
    <row r="63" spans="1:9" ht="16.5" thickBot="1">
      <c r="A63" s="161"/>
      <c r="B63" s="336" t="s">
        <v>25</v>
      </c>
      <c r="C63" s="350"/>
      <c r="D63" s="337"/>
      <c r="E63" s="381" t="s">
        <v>26</v>
      </c>
      <c r="F63" s="381"/>
      <c r="G63" s="381"/>
      <c r="H63" s="336" t="s">
        <v>27</v>
      </c>
      <c r="I63" s="337"/>
    </row>
    <row r="64" spans="1:9" ht="17.25" customHeight="1" thickBot="1">
      <c r="A64" s="220" t="s">
        <v>406</v>
      </c>
      <c r="B64" s="334"/>
      <c r="C64" s="339"/>
      <c r="D64" s="335"/>
      <c r="E64" s="407"/>
      <c r="F64" s="407"/>
      <c r="G64" s="407"/>
      <c r="H64" s="334"/>
      <c r="I64" s="335"/>
    </row>
    <row r="65" spans="1:9" ht="28.5" customHeight="1" thickBot="1">
      <c r="A65" s="221" t="s">
        <v>399</v>
      </c>
      <c r="B65" s="351"/>
      <c r="C65" s="352"/>
      <c r="D65" s="353"/>
      <c r="E65" s="349"/>
      <c r="F65" s="349"/>
      <c r="G65" s="349"/>
      <c r="H65" s="351"/>
      <c r="I65" s="353"/>
    </row>
    <row r="66" spans="1:9" ht="40.5" customHeight="1" thickBot="1">
      <c r="A66" s="221" t="s">
        <v>400</v>
      </c>
      <c r="B66" s="349"/>
      <c r="C66" s="349"/>
      <c r="D66" s="349"/>
      <c r="E66" s="349"/>
      <c r="F66" s="349"/>
      <c r="G66" s="349"/>
      <c r="H66" s="351"/>
      <c r="I66" s="353"/>
    </row>
    <row r="67" spans="1:9" ht="33" customHeight="1" thickBot="1">
      <c r="A67" s="246" t="s">
        <v>419</v>
      </c>
      <c r="B67" s="354"/>
      <c r="C67" s="355"/>
      <c r="D67" s="356"/>
      <c r="E67" s="348"/>
      <c r="F67" s="348"/>
      <c r="G67" s="348"/>
      <c r="H67" s="354"/>
      <c r="I67" s="356"/>
    </row>
    <row r="68" spans="1:9" ht="9.75" customHeight="1">
      <c r="A68" s="164"/>
      <c r="B68" s="161"/>
      <c r="C68" s="161"/>
      <c r="D68" s="161"/>
      <c r="E68" s="161"/>
      <c r="F68" s="161"/>
      <c r="G68" s="165"/>
      <c r="H68" s="165"/>
      <c r="I68" s="157"/>
    </row>
    <row r="69" spans="1:9" ht="46.5" customHeight="1">
      <c r="A69" s="310" t="s">
        <v>343</v>
      </c>
      <c r="B69" s="310"/>
      <c r="C69" s="166"/>
      <c r="D69" s="415" t="s">
        <v>340</v>
      </c>
      <c r="E69" s="415"/>
      <c r="F69" s="415"/>
      <c r="G69" s="415"/>
      <c r="H69" s="415"/>
      <c r="I69" s="309"/>
    </row>
    <row r="70" spans="1:9" ht="49.5" customHeight="1">
      <c r="A70" s="310" t="s">
        <v>342</v>
      </c>
      <c r="B70" s="310"/>
      <c r="C70" s="166"/>
      <c r="D70" s="415" t="s">
        <v>341</v>
      </c>
      <c r="E70" s="415"/>
      <c r="F70" s="415"/>
      <c r="G70" s="415"/>
      <c r="H70" s="415"/>
      <c r="I70" s="309"/>
    </row>
    <row r="71" spans="1:9" ht="48" customHeight="1">
      <c r="A71" s="310" t="s">
        <v>321</v>
      </c>
      <c r="B71" s="310"/>
      <c r="C71" s="166"/>
      <c r="D71" s="415" t="s">
        <v>422</v>
      </c>
      <c r="E71" s="415"/>
      <c r="F71" s="415"/>
      <c r="G71" s="415"/>
      <c r="H71" s="415"/>
      <c r="I71" s="309"/>
    </row>
    <row r="72" spans="1:9" ht="35.25" customHeight="1">
      <c r="A72" s="308" t="s">
        <v>344</v>
      </c>
      <c r="B72" s="309"/>
      <c r="C72" s="311"/>
      <c r="D72" s="312"/>
      <c r="E72" s="312"/>
      <c r="F72" s="312"/>
      <c r="G72" s="312"/>
      <c r="H72" s="312"/>
      <c r="I72" s="313"/>
    </row>
    <row r="73" spans="1:9" ht="9.75" customHeight="1" thickBot="1">
      <c r="A73" s="167"/>
      <c r="B73" s="167"/>
      <c r="C73" s="162"/>
      <c r="D73" s="162"/>
      <c r="E73" s="162"/>
      <c r="F73" s="162"/>
      <c r="G73" s="162"/>
      <c r="H73" s="162"/>
      <c r="I73" s="162"/>
    </row>
    <row r="74" spans="1:9" ht="16.5" customHeight="1" thickBot="1">
      <c r="A74" s="408" t="s">
        <v>398</v>
      </c>
      <c r="B74" s="409"/>
      <c r="C74" s="409"/>
      <c r="D74" s="409"/>
      <c r="E74" s="409"/>
      <c r="F74" s="409"/>
      <c r="G74" s="409"/>
      <c r="H74" s="409"/>
      <c r="I74" s="410"/>
    </row>
    <row r="75" spans="1:9" ht="13.5" thickBot="1">
      <c r="A75" s="329" t="s">
        <v>33</v>
      </c>
      <c r="B75" s="317"/>
      <c r="C75" s="318"/>
      <c r="D75" s="318"/>
      <c r="E75" s="318"/>
      <c r="F75" s="318"/>
      <c r="G75" s="318"/>
      <c r="H75" s="318"/>
      <c r="I75" s="319"/>
    </row>
    <row r="76" spans="1:9" ht="13.5" thickBot="1">
      <c r="A76" s="330"/>
      <c r="B76" s="317"/>
      <c r="C76" s="318"/>
      <c r="D76" s="318"/>
      <c r="E76" s="318"/>
      <c r="F76" s="318"/>
      <c r="G76" s="318"/>
      <c r="H76" s="318"/>
      <c r="I76" s="319"/>
    </row>
    <row r="77" spans="1:9" ht="13.5" thickBot="1">
      <c r="A77" s="330" t="s">
        <v>279</v>
      </c>
      <c r="B77" s="317"/>
      <c r="C77" s="318"/>
      <c r="D77" s="318"/>
      <c r="E77" s="318"/>
      <c r="F77" s="318"/>
      <c r="G77" s="318"/>
      <c r="H77" s="318"/>
      <c r="I77" s="319"/>
    </row>
    <row r="78" spans="1:9" ht="13.5" thickBot="1">
      <c r="A78" s="330"/>
      <c r="B78" s="317"/>
      <c r="C78" s="318"/>
      <c r="D78" s="318"/>
      <c r="E78" s="318"/>
      <c r="F78" s="318"/>
      <c r="G78" s="318"/>
      <c r="H78" s="318"/>
      <c r="I78" s="319"/>
    </row>
    <row r="79" spans="1:9" ht="13.5" thickBot="1">
      <c r="A79" s="330" t="s">
        <v>34</v>
      </c>
      <c r="B79" s="317"/>
      <c r="C79" s="318"/>
      <c r="D79" s="318"/>
      <c r="E79" s="318"/>
      <c r="F79" s="318"/>
      <c r="G79" s="318"/>
      <c r="H79" s="318"/>
      <c r="I79" s="319"/>
    </row>
    <row r="80" spans="1:9" ht="13.5" thickBot="1">
      <c r="A80" s="330"/>
      <c r="B80" s="317"/>
      <c r="C80" s="318"/>
      <c r="D80" s="318"/>
      <c r="E80" s="318"/>
      <c r="F80" s="318"/>
      <c r="G80" s="318"/>
      <c r="H80" s="318"/>
      <c r="I80" s="319"/>
    </row>
    <row r="81" spans="1:9" ht="13.5" thickBot="1">
      <c r="A81" s="330" t="s">
        <v>36</v>
      </c>
      <c r="B81" s="317"/>
      <c r="C81" s="318"/>
      <c r="D81" s="318"/>
      <c r="E81" s="318"/>
      <c r="F81" s="318"/>
      <c r="G81" s="318"/>
      <c r="H81" s="318"/>
      <c r="I81" s="319"/>
    </row>
    <row r="82" spans="1:9" ht="13.5" thickBot="1">
      <c r="A82" s="330"/>
      <c r="B82" s="317"/>
      <c r="C82" s="318"/>
      <c r="D82" s="318"/>
      <c r="E82" s="318"/>
      <c r="F82" s="318"/>
      <c r="G82" s="318"/>
      <c r="H82" s="318"/>
      <c r="I82" s="319"/>
    </row>
    <row r="83" spans="1:9" ht="13.5" thickBot="1">
      <c r="A83" s="330" t="s">
        <v>35</v>
      </c>
      <c r="B83" s="317"/>
      <c r="C83" s="318"/>
      <c r="D83" s="318"/>
      <c r="E83" s="318"/>
      <c r="F83" s="318"/>
      <c r="G83" s="318"/>
      <c r="H83" s="318"/>
      <c r="I83" s="319"/>
    </row>
    <row r="84" spans="1:9" ht="13.5" thickBot="1">
      <c r="A84" s="330"/>
      <c r="B84" s="317"/>
      <c r="C84" s="318"/>
      <c r="D84" s="318"/>
      <c r="E84" s="318"/>
      <c r="F84" s="318"/>
      <c r="G84" s="318"/>
      <c r="H84" s="318"/>
      <c r="I84" s="319"/>
    </row>
    <row r="85" spans="1:9" ht="13.5" thickBot="1">
      <c r="A85" s="330" t="s">
        <v>305</v>
      </c>
      <c r="B85" s="317"/>
      <c r="C85" s="318"/>
      <c r="D85" s="318"/>
      <c r="E85" s="318"/>
      <c r="F85" s="318"/>
      <c r="G85" s="318"/>
      <c r="H85" s="318"/>
      <c r="I85" s="319"/>
    </row>
    <row r="86" spans="1:9" ht="13.5" thickBot="1">
      <c r="A86" s="330"/>
      <c r="B86" s="317"/>
      <c r="C86" s="318"/>
      <c r="D86" s="318"/>
      <c r="E86" s="318"/>
      <c r="F86" s="318"/>
      <c r="G86" s="318"/>
      <c r="H86" s="318"/>
      <c r="I86" s="319"/>
    </row>
    <row r="87" spans="1:9" ht="13.5" thickBot="1">
      <c r="A87" s="404" t="s">
        <v>319</v>
      </c>
      <c r="B87" s="317"/>
      <c r="C87" s="318"/>
      <c r="D87" s="318"/>
      <c r="E87" s="318"/>
      <c r="F87" s="318"/>
      <c r="G87" s="318"/>
      <c r="H87" s="318"/>
      <c r="I87" s="319"/>
    </row>
    <row r="88" spans="1:9" ht="13.5" thickBot="1">
      <c r="A88" s="404"/>
      <c r="B88" s="317"/>
      <c r="C88" s="318"/>
      <c r="D88" s="318"/>
      <c r="E88" s="318"/>
      <c r="F88" s="318"/>
      <c r="G88" s="318"/>
      <c r="H88" s="318"/>
      <c r="I88" s="319"/>
    </row>
    <row r="89" spans="1:9" ht="13.5" thickBot="1">
      <c r="A89" s="404" t="s">
        <v>306</v>
      </c>
      <c r="B89" s="317"/>
      <c r="C89" s="318"/>
      <c r="D89" s="318"/>
      <c r="E89" s="318"/>
      <c r="F89" s="318"/>
      <c r="G89" s="318"/>
      <c r="H89" s="318"/>
      <c r="I89" s="319"/>
    </row>
    <row r="90" spans="1:9" ht="13.5" thickBot="1">
      <c r="A90" s="432"/>
      <c r="B90" s="317"/>
      <c r="C90" s="318"/>
      <c r="D90" s="318"/>
      <c r="E90" s="318"/>
      <c r="F90" s="318"/>
      <c r="G90" s="318"/>
      <c r="H90" s="318"/>
      <c r="I90" s="319"/>
    </row>
    <row r="91" spans="1:9" ht="12.75" customHeight="1" thickBot="1">
      <c r="A91" s="170"/>
      <c r="B91" s="161"/>
      <c r="C91" s="161"/>
      <c r="D91" s="161"/>
      <c r="E91" s="161"/>
      <c r="F91" s="161"/>
      <c r="G91" s="161"/>
      <c r="H91" s="161"/>
      <c r="I91" s="152"/>
    </row>
    <row r="92" spans="1:9" ht="16.5" customHeight="1" thickBot="1">
      <c r="A92" s="420" t="s">
        <v>376</v>
      </c>
      <c r="B92" s="421"/>
      <c r="C92" s="421"/>
      <c r="D92" s="421"/>
      <c r="E92" s="422"/>
      <c r="F92" s="163"/>
      <c r="G92" s="429" t="s">
        <v>40</v>
      </c>
      <c r="H92" s="430"/>
      <c r="I92" s="431"/>
    </row>
    <row r="93" spans="1:9" ht="28.5" customHeight="1">
      <c r="A93" s="233" t="s">
        <v>37</v>
      </c>
      <c r="B93" s="234" t="s">
        <v>38</v>
      </c>
      <c r="C93" s="267"/>
      <c r="D93" s="235" t="s">
        <v>39</v>
      </c>
      <c r="E93" s="267"/>
      <c r="F93" s="181"/>
      <c r="G93" s="217" t="s">
        <v>41</v>
      </c>
      <c r="H93" s="182" t="s">
        <v>42</v>
      </c>
      <c r="I93" s="218" t="s">
        <v>43</v>
      </c>
    </row>
    <row r="94" spans="1:9" ht="26.25" customHeight="1">
      <c r="A94" s="213" t="s">
        <v>401</v>
      </c>
      <c r="B94" s="215" t="s">
        <v>404</v>
      </c>
      <c r="C94" s="268"/>
      <c r="D94" s="212" t="s">
        <v>403</v>
      </c>
      <c r="E94" s="268"/>
      <c r="F94" s="181"/>
      <c r="G94" s="247"/>
      <c r="H94" s="247"/>
      <c r="I94" s="247"/>
    </row>
    <row r="95" spans="1:9" ht="21" customHeight="1">
      <c r="A95" s="214" t="s">
        <v>402</v>
      </c>
      <c r="B95" s="212" t="s">
        <v>405</v>
      </c>
      <c r="C95" s="268"/>
      <c r="D95" s="212" t="s">
        <v>403</v>
      </c>
      <c r="E95" s="268"/>
      <c r="F95" s="181"/>
      <c r="G95" s="210"/>
      <c r="H95" s="211"/>
      <c r="I95" s="211"/>
    </row>
    <row r="96" spans="1:9" ht="16.5" customHeight="1" thickBot="1">
      <c r="A96" s="183"/>
      <c r="B96" s="184"/>
      <c r="C96" s="184"/>
      <c r="D96" s="184"/>
      <c r="E96" s="184"/>
      <c r="F96" s="181"/>
      <c r="G96" s="210"/>
      <c r="H96" s="211"/>
      <c r="I96" s="211"/>
    </row>
    <row r="97" spans="1:9" ht="22.5" customHeight="1" thickBot="1">
      <c r="A97" s="420" t="s">
        <v>378</v>
      </c>
      <c r="B97" s="421"/>
      <c r="C97" s="421"/>
      <c r="D97" s="422"/>
      <c r="E97" s="181"/>
      <c r="F97" s="420" t="s">
        <v>377</v>
      </c>
      <c r="G97" s="421"/>
      <c r="H97" s="421"/>
      <c r="I97" s="422"/>
    </row>
    <row r="98" spans="1:9">
      <c r="A98" s="231" t="s">
        <v>379</v>
      </c>
      <c r="B98" s="423" t="s">
        <v>298</v>
      </c>
      <c r="C98" s="423"/>
      <c r="D98" s="232" t="s">
        <v>299</v>
      </c>
      <c r="E98" s="181"/>
      <c r="F98" s="322" t="s">
        <v>300</v>
      </c>
      <c r="G98" s="323"/>
      <c r="H98" s="185" t="s">
        <v>298</v>
      </c>
      <c r="I98" s="186" t="s">
        <v>299</v>
      </c>
    </row>
    <row r="99" spans="1:9" ht="34.5" customHeight="1">
      <c r="A99" s="216" t="s">
        <v>382</v>
      </c>
      <c r="B99" s="424"/>
      <c r="C99" s="424"/>
      <c r="D99" s="188"/>
      <c r="E99" s="163"/>
      <c r="F99" s="426" t="s">
        <v>303</v>
      </c>
      <c r="G99" s="376"/>
      <c r="H99" s="171"/>
      <c r="I99" s="176"/>
    </row>
    <row r="100" spans="1:9" ht="45" customHeight="1">
      <c r="A100" s="216" t="s">
        <v>383</v>
      </c>
      <c r="B100" s="424"/>
      <c r="C100" s="424"/>
      <c r="D100" s="188"/>
      <c r="E100" s="163"/>
      <c r="F100" s="320" t="s">
        <v>301</v>
      </c>
      <c r="G100" s="321"/>
      <c r="H100" s="171"/>
      <c r="I100" s="176"/>
    </row>
    <row r="101" spans="1:9" ht="27" customHeight="1">
      <c r="A101" s="346" t="s">
        <v>380</v>
      </c>
      <c r="B101" s="377"/>
      <c r="C101" s="378"/>
      <c r="D101" s="349"/>
      <c r="E101" s="163"/>
      <c r="F101" s="426" t="s">
        <v>420</v>
      </c>
      <c r="G101" s="376"/>
      <c r="H101" s="171"/>
      <c r="I101" s="176"/>
    </row>
    <row r="102" spans="1:9" ht="23.25" customHeight="1">
      <c r="A102" s="347"/>
      <c r="B102" s="379"/>
      <c r="C102" s="380"/>
      <c r="D102" s="349"/>
      <c r="E102" s="163"/>
      <c r="F102" s="426" t="s">
        <v>302</v>
      </c>
      <c r="G102" s="376"/>
      <c r="H102" s="172"/>
      <c r="I102" s="177"/>
    </row>
    <row r="103" spans="1:9" ht="31.5" customHeight="1">
      <c r="A103" s="346" t="s">
        <v>381</v>
      </c>
      <c r="B103" s="377"/>
      <c r="C103" s="378"/>
      <c r="D103" s="349"/>
      <c r="E103" s="163"/>
      <c r="F103" s="375" t="s">
        <v>415</v>
      </c>
      <c r="G103" s="376"/>
      <c r="H103" s="172"/>
      <c r="I103" s="174"/>
    </row>
    <row r="104" spans="1:9" ht="19.5" customHeight="1" thickBot="1">
      <c r="A104" s="347"/>
      <c r="B104" s="379"/>
      <c r="C104" s="380"/>
      <c r="D104" s="349"/>
      <c r="E104" s="163"/>
      <c r="F104" s="427" t="s">
        <v>423</v>
      </c>
      <c r="G104" s="428"/>
      <c r="H104" s="173"/>
      <c r="I104" s="175"/>
    </row>
    <row r="105" spans="1:9" ht="9" customHeight="1" thickBot="1">
      <c r="A105" s="152"/>
      <c r="B105" s="152"/>
      <c r="C105" s="152"/>
      <c r="D105" s="152"/>
      <c r="E105" s="163"/>
      <c r="F105" s="163"/>
      <c r="G105" s="163"/>
      <c r="H105" s="163"/>
      <c r="I105" s="163"/>
    </row>
    <row r="106" spans="1:9" ht="17.25" customHeight="1" thickBot="1">
      <c r="A106" s="324" t="s">
        <v>283</v>
      </c>
      <c r="B106" s="325"/>
      <c r="C106" s="325"/>
      <c r="D106" s="325"/>
      <c r="E106" s="325"/>
      <c r="F106" s="325"/>
      <c r="G106" s="325"/>
      <c r="H106" s="325"/>
      <c r="I106" s="326"/>
    </row>
    <row r="107" spans="1:9" ht="13.5" thickBot="1">
      <c r="A107" s="187" t="s">
        <v>284</v>
      </c>
      <c r="B107" s="297" t="s">
        <v>285</v>
      </c>
      <c r="C107" s="298"/>
      <c r="D107" s="299"/>
      <c r="E107" s="297" t="s">
        <v>286</v>
      </c>
      <c r="F107" s="298"/>
      <c r="G107" s="299"/>
      <c r="H107" s="297" t="s">
        <v>287</v>
      </c>
      <c r="I107" s="327"/>
    </row>
    <row r="108" spans="1:9" ht="18" customHeight="1">
      <c r="A108" s="275"/>
      <c r="B108" s="300"/>
      <c r="C108" s="301"/>
      <c r="D108" s="302"/>
      <c r="E108" s="269"/>
      <c r="F108" s="270"/>
      <c r="G108" s="271"/>
      <c r="H108" s="300"/>
      <c r="I108" s="328"/>
    </row>
    <row r="109" spans="1:9" ht="20.25" customHeight="1">
      <c r="A109" s="276"/>
      <c r="B109" s="295"/>
      <c r="C109" s="315"/>
      <c r="D109" s="316"/>
      <c r="E109" s="272"/>
      <c r="F109" s="273"/>
      <c r="G109" s="274"/>
      <c r="H109" s="295"/>
      <c r="I109" s="296"/>
    </row>
    <row r="110" spans="1:9" ht="20.25" customHeight="1">
      <c r="A110" s="276"/>
      <c r="B110" s="295"/>
      <c r="C110" s="315"/>
      <c r="D110" s="316"/>
      <c r="E110" s="272"/>
      <c r="F110" s="273"/>
      <c r="G110" s="274"/>
      <c r="H110" s="295"/>
      <c r="I110" s="296"/>
    </row>
    <row r="111" spans="1:9" ht="20.25" customHeight="1">
      <c r="A111" s="276"/>
      <c r="B111" s="295"/>
      <c r="C111" s="315"/>
      <c r="D111" s="316"/>
      <c r="E111" s="272"/>
      <c r="F111" s="273"/>
      <c r="G111" s="274"/>
      <c r="H111" s="295"/>
      <c r="I111" s="296"/>
    </row>
    <row r="112" spans="1:9" ht="20.25" customHeight="1">
      <c r="A112" s="276"/>
      <c r="B112" s="295"/>
      <c r="C112" s="315"/>
      <c r="D112" s="316"/>
      <c r="E112" s="272"/>
      <c r="F112" s="273"/>
      <c r="G112" s="274"/>
      <c r="H112" s="295"/>
      <c r="I112" s="296"/>
    </row>
    <row r="113" ht="20.25" customHeight="1"/>
    <row r="121" ht="6.75" customHeight="1"/>
    <row r="123" ht="4.5" customHeight="1"/>
    <row r="130" ht="11.25" customHeight="1"/>
  </sheetData>
  <mergeCells count="170">
    <mergeCell ref="A1:G1"/>
    <mergeCell ref="H1:I1"/>
    <mergeCell ref="A97:D97"/>
    <mergeCell ref="D103:D104"/>
    <mergeCell ref="B98:C98"/>
    <mergeCell ref="B99:C99"/>
    <mergeCell ref="B85:I86"/>
    <mergeCell ref="B87:I88"/>
    <mergeCell ref="B89:I90"/>
    <mergeCell ref="A41:I41"/>
    <mergeCell ref="A33:I33"/>
    <mergeCell ref="D101:D102"/>
    <mergeCell ref="F101:G101"/>
    <mergeCell ref="F97:I97"/>
    <mergeCell ref="A92:E92"/>
    <mergeCell ref="F104:G104"/>
    <mergeCell ref="G92:I92"/>
    <mergeCell ref="B100:C100"/>
    <mergeCell ref="B101:C102"/>
    <mergeCell ref="F102:G102"/>
    <mergeCell ref="A77:A78"/>
    <mergeCell ref="A79:A80"/>
    <mergeCell ref="F99:G99"/>
    <mergeCell ref="A89:A90"/>
    <mergeCell ref="B77:I78"/>
    <mergeCell ref="A83:A84"/>
    <mergeCell ref="A2:I2"/>
    <mergeCell ref="A62:I62"/>
    <mergeCell ref="A47:I47"/>
    <mergeCell ref="A74:I74"/>
    <mergeCell ref="B42:F42"/>
    <mergeCell ref="B43:F43"/>
    <mergeCell ref="H42:I42"/>
    <mergeCell ref="H43:I43"/>
    <mergeCell ref="B61:D61"/>
    <mergeCell ref="E58:G58"/>
    <mergeCell ref="B58:D58"/>
    <mergeCell ref="E57:G57"/>
    <mergeCell ref="B57:D57"/>
    <mergeCell ref="B59:D59"/>
    <mergeCell ref="E59:G59"/>
    <mergeCell ref="B60:D60"/>
    <mergeCell ref="E60:G60"/>
    <mergeCell ref="D69:I69"/>
    <mergeCell ref="D70:I70"/>
    <mergeCell ref="D71:I71"/>
    <mergeCell ref="E25:G25"/>
    <mergeCell ref="H25:I25"/>
    <mergeCell ref="H22:I22"/>
    <mergeCell ref="A27:A30"/>
    <mergeCell ref="A81:A82"/>
    <mergeCell ref="A85:A86"/>
    <mergeCell ref="A87:A88"/>
    <mergeCell ref="B81:I82"/>
    <mergeCell ref="B83:I84"/>
    <mergeCell ref="B37:C37"/>
    <mergeCell ref="B38:C38"/>
    <mergeCell ref="B39:C39"/>
    <mergeCell ref="E39:F39"/>
    <mergeCell ref="E37:F37"/>
    <mergeCell ref="E64:G64"/>
    <mergeCell ref="E65:G65"/>
    <mergeCell ref="E66:G66"/>
    <mergeCell ref="B79:I80"/>
    <mergeCell ref="E34:F34"/>
    <mergeCell ref="E35:F35"/>
    <mergeCell ref="E36:F36"/>
    <mergeCell ref="H26:I26"/>
    <mergeCell ref="B26:D26"/>
    <mergeCell ref="E38:F38"/>
    <mergeCell ref="B27:I30"/>
    <mergeCell ref="B35:C35"/>
    <mergeCell ref="E26:G26"/>
    <mergeCell ref="B36:C36"/>
    <mergeCell ref="B34:C34"/>
    <mergeCell ref="E22:G22"/>
    <mergeCell ref="H23:I23"/>
    <mergeCell ref="H24:I24"/>
    <mergeCell ref="E23:G23"/>
    <mergeCell ref="E24:G24"/>
    <mergeCell ref="E21:G21"/>
    <mergeCell ref="H21:I21"/>
    <mergeCell ref="B11:D11"/>
    <mergeCell ref="F11:I11"/>
    <mergeCell ref="B20:D20"/>
    <mergeCell ref="H20:I20"/>
    <mergeCell ref="B13:I13"/>
    <mergeCell ref="B19:D19"/>
    <mergeCell ref="H18:I18"/>
    <mergeCell ref="H19:I19"/>
    <mergeCell ref="B18:D18"/>
    <mergeCell ref="E18:G18"/>
    <mergeCell ref="E19:G19"/>
    <mergeCell ref="E20:G20"/>
    <mergeCell ref="B21:D21"/>
    <mergeCell ref="B23:D23"/>
    <mergeCell ref="B24:D24"/>
    <mergeCell ref="B22:D22"/>
    <mergeCell ref="A101:A102"/>
    <mergeCell ref="A103:A104"/>
    <mergeCell ref="E67:G67"/>
    <mergeCell ref="B66:D66"/>
    <mergeCell ref="B64:D64"/>
    <mergeCell ref="B63:D63"/>
    <mergeCell ref="B65:D65"/>
    <mergeCell ref="B67:D67"/>
    <mergeCell ref="F44:H44"/>
    <mergeCell ref="F45:H45"/>
    <mergeCell ref="B44:E44"/>
    <mergeCell ref="B45:E45"/>
    <mergeCell ref="H67:I67"/>
    <mergeCell ref="H66:I66"/>
    <mergeCell ref="H48:I48"/>
    <mergeCell ref="B55:D55"/>
    <mergeCell ref="E55:G55"/>
    <mergeCell ref="B56:D56"/>
    <mergeCell ref="E56:G56"/>
    <mergeCell ref="A54:I54"/>
    <mergeCell ref="H65:I65"/>
    <mergeCell ref="F103:G103"/>
    <mergeCell ref="B103:C104"/>
    <mergeCell ref="E63:G63"/>
    <mergeCell ref="H107:I107"/>
    <mergeCell ref="H108:I108"/>
    <mergeCell ref="H109:I109"/>
    <mergeCell ref="E107:G107"/>
    <mergeCell ref="A75:A76"/>
    <mergeCell ref="B25:D25"/>
    <mergeCell ref="H64:I64"/>
    <mergeCell ref="H63:I63"/>
    <mergeCell ref="B5:I5"/>
    <mergeCell ref="B7:D7"/>
    <mergeCell ref="F7:I7"/>
    <mergeCell ref="F9:I9"/>
    <mergeCell ref="B53:C53"/>
    <mergeCell ref="B52:C52"/>
    <mergeCell ref="B51:C51"/>
    <mergeCell ref="E53:F53"/>
    <mergeCell ref="E52:F52"/>
    <mergeCell ref="E51:F51"/>
    <mergeCell ref="B48:C48"/>
    <mergeCell ref="E48:F48"/>
    <mergeCell ref="E50:F50"/>
    <mergeCell ref="E49:F49"/>
    <mergeCell ref="B50:C50"/>
    <mergeCell ref="B49:C49"/>
    <mergeCell ref="B3:G3"/>
    <mergeCell ref="H111:I111"/>
    <mergeCell ref="H112:I112"/>
    <mergeCell ref="H110:I110"/>
    <mergeCell ref="B107:D107"/>
    <mergeCell ref="B108:D108"/>
    <mergeCell ref="E61:G61"/>
    <mergeCell ref="B15:I15"/>
    <mergeCell ref="B16:D16"/>
    <mergeCell ref="F16:I16"/>
    <mergeCell ref="A72:B72"/>
    <mergeCell ref="A69:B69"/>
    <mergeCell ref="C72:I72"/>
    <mergeCell ref="A70:B70"/>
    <mergeCell ref="A71:B71"/>
    <mergeCell ref="B31:I31"/>
    <mergeCell ref="B112:D112"/>
    <mergeCell ref="B75:I76"/>
    <mergeCell ref="F100:G100"/>
    <mergeCell ref="F98:G98"/>
    <mergeCell ref="A106:I106"/>
    <mergeCell ref="B109:D109"/>
    <mergeCell ref="B110:D110"/>
    <mergeCell ref="B111:D111"/>
  </mergeCells>
  <phoneticPr fontId="0" type="noConversion"/>
  <pageMargins left="0.45" right="0.45" top="0.5" bottom="0.5" header="0.3" footer="0.3"/>
  <pageSetup scale="88" fitToWidth="2" fitToHeight="2" orientation="portrait" r:id="rId1"/>
  <headerFooter alignWithMargins="0">
    <oddFooter>&amp;CQCF-7.4.1-002 Rev. A&amp;R&amp;P of &amp;N</oddFooter>
  </headerFooter>
  <rowBreaks count="2" manualBreakCount="2">
    <brk id="45" max="8" man="1"/>
    <brk id="72" max="8" man="1"/>
  </rowBreaks>
  <legacyDrawing r:id="rId2"/>
  <controls>
    <control shapeId="41027" r:id="rId3" name="TextBox2"/>
    <control shapeId="41026" r:id="rId4" name="TextBox8"/>
    <control shapeId="41025" r:id="rId5" name="TextBox7"/>
    <control shapeId="41024" r:id="rId6" name="TextBox1"/>
    <control shapeId="41020" r:id="rId7" name="TextBox5"/>
    <control shapeId="41021" r:id="rId8" name="TextBox6"/>
  </controls>
</worksheet>
</file>

<file path=xl/worksheets/sheet3.xml><?xml version="1.0" encoding="utf-8"?>
<worksheet xmlns="http://schemas.openxmlformats.org/spreadsheetml/2006/main" xmlns:r="http://schemas.openxmlformats.org/officeDocument/2006/relationships">
  <sheetPr codeName="Sheet2">
    <tabColor rgb="FFFFFF66"/>
  </sheetPr>
  <dimension ref="A1:I356"/>
  <sheetViews>
    <sheetView zoomScaleNormal="100" workbookViewId="0">
      <selection activeCell="B33" sqref="B33"/>
    </sheetView>
  </sheetViews>
  <sheetFormatPr defaultRowHeight="12.75"/>
  <cols>
    <col min="1" max="1" width="24.140625" customWidth="1"/>
    <col min="2" max="2" width="28.5703125" customWidth="1"/>
    <col min="3" max="3" width="17.5703125" customWidth="1"/>
    <col min="4" max="4" width="11.7109375" customWidth="1"/>
    <col min="5" max="7" width="14" customWidth="1"/>
    <col min="9" max="9" width="9.140625" hidden="1" customWidth="1"/>
  </cols>
  <sheetData>
    <row r="1" spans="1:9" s="108" customFormat="1" ht="7.5" customHeight="1" thickBot="1">
      <c r="A1" s="193"/>
      <c r="B1" s="194"/>
      <c r="C1" s="195"/>
      <c r="D1" s="195"/>
      <c r="E1" s="196"/>
    </row>
    <row r="2" spans="1:9" ht="18.75" customHeight="1" thickBot="1">
      <c r="A2" s="435" t="s">
        <v>324</v>
      </c>
      <c r="B2" s="436"/>
      <c r="C2" s="436"/>
      <c r="D2" s="436"/>
      <c r="E2" s="437"/>
      <c r="F2" s="108"/>
      <c r="G2" s="108"/>
    </row>
    <row r="3" spans="1:9" s="108" customFormat="1" ht="17.25" customHeight="1" thickBot="1">
      <c r="A3" s="189" t="s">
        <v>386</v>
      </c>
      <c r="B3" s="190"/>
      <c r="C3" s="191"/>
      <c r="D3" s="191"/>
      <c r="E3" s="192"/>
    </row>
    <row r="4" spans="1:9" ht="16.5" thickBot="1">
      <c r="A4" s="438" t="s">
        <v>390</v>
      </c>
      <c r="B4" s="439"/>
      <c r="C4" s="439"/>
      <c r="D4" s="439"/>
      <c r="E4" s="439"/>
      <c r="I4" t="s">
        <v>298</v>
      </c>
    </row>
    <row r="5" spans="1:9" ht="30.75" customHeight="1">
      <c r="A5" s="240" t="s">
        <v>387</v>
      </c>
      <c r="B5" s="241" t="s">
        <v>388</v>
      </c>
      <c r="C5" s="242" t="s">
        <v>389</v>
      </c>
      <c r="D5" s="239" t="s">
        <v>329</v>
      </c>
      <c r="E5" s="245" t="s">
        <v>418</v>
      </c>
    </row>
    <row r="6" spans="1:9">
      <c r="A6" s="279"/>
      <c r="B6" s="279"/>
      <c r="C6" s="280"/>
      <c r="D6" s="277"/>
      <c r="E6" s="277"/>
      <c r="F6" s="74"/>
    </row>
    <row r="7" spans="1:9" ht="15" customHeight="1">
      <c r="A7" s="279"/>
      <c r="B7" s="279"/>
      <c r="C7" s="277"/>
      <c r="D7" s="277"/>
      <c r="E7" s="277"/>
      <c r="F7" s="74"/>
    </row>
    <row r="8" spans="1:9" ht="15" customHeight="1">
      <c r="A8" s="279"/>
      <c r="B8" s="279"/>
      <c r="C8" s="277"/>
      <c r="D8" s="277"/>
      <c r="E8" s="277"/>
      <c r="F8" s="74"/>
    </row>
    <row r="9" spans="1:9" ht="15" customHeight="1">
      <c r="A9" s="279"/>
      <c r="B9" s="279"/>
      <c r="C9" s="277"/>
      <c r="D9" s="277"/>
      <c r="E9" s="277"/>
      <c r="F9" s="74"/>
    </row>
    <row r="10" spans="1:9">
      <c r="A10" s="279"/>
      <c r="B10" s="279"/>
      <c r="C10" s="277"/>
      <c r="D10" s="277"/>
      <c r="E10" s="277"/>
      <c r="F10" s="74"/>
    </row>
    <row r="11" spans="1:9" ht="15" customHeight="1">
      <c r="A11" s="279"/>
      <c r="B11" s="279"/>
      <c r="C11" s="277"/>
      <c r="D11" s="277"/>
      <c r="E11" s="277"/>
      <c r="F11" s="74"/>
    </row>
    <row r="12" spans="1:9" ht="15" customHeight="1">
      <c r="A12" s="279"/>
      <c r="B12" s="279"/>
      <c r="C12" s="277"/>
      <c r="D12" s="277"/>
      <c r="E12" s="277"/>
      <c r="F12" s="74"/>
    </row>
    <row r="13" spans="1:9" ht="15" customHeight="1">
      <c r="A13" s="279"/>
      <c r="B13" s="279"/>
      <c r="C13" s="277"/>
      <c r="D13" s="277"/>
      <c r="E13" s="277"/>
      <c r="F13" s="74"/>
    </row>
    <row r="14" spans="1:9" ht="15" customHeight="1">
      <c r="A14" s="279"/>
      <c r="B14" s="279"/>
      <c r="C14" s="277"/>
      <c r="D14" s="277"/>
      <c r="E14" s="277"/>
      <c r="F14" s="74"/>
    </row>
    <row r="15" spans="1:9" ht="15" customHeight="1">
      <c r="A15" s="279"/>
      <c r="B15" s="279"/>
      <c r="C15" s="277"/>
      <c r="D15" s="281"/>
      <c r="E15" s="277"/>
      <c r="F15" s="138"/>
      <c r="G15" s="74"/>
    </row>
    <row r="16" spans="1:9" ht="15" customHeight="1">
      <c r="A16" s="277"/>
      <c r="B16" s="277"/>
      <c r="C16" s="277"/>
      <c r="D16" s="277"/>
      <c r="E16" s="277"/>
      <c r="F16" s="138"/>
      <c r="G16" s="74"/>
    </row>
    <row r="17" spans="1:7" ht="9" customHeight="1">
      <c r="A17" s="433" t="s">
        <v>385</v>
      </c>
      <c r="B17" s="433"/>
      <c r="C17" s="433"/>
      <c r="D17" s="433"/>
      <c r="E17" s="433"/>
      <c r="F17" s="139"/>
      <c r="G17" s="108"/>
    </row>
    <row r="18" spans="1:7" ht="11.25" customHeight="1">
      <c r="A18" s="434"/>
      <c r="B18" s="434"/>
      <c r="C18" s="434"/>
      <c r="D18" s="434"/>
      <c r="E18" s="434"/>
      <c r="F18" s="138"/>
      <c r="G18" s="74"/>
    </row>
    <row r="19" spans="1:7" ht="26.25" customHeight="1">
      <c r="A19" s="236" t="s">
        <v>325</v>
      </c>
      <c r="B19" s="236" t="s">
        <v>326</v>
      </c>
      <c r="C19" s="236" t="s">
        <v>327</v>
      </c>
      <c r="D19" s="237" t="s">
        <v>328</v>
      </c>
      <c r="E19" s="238" t="s">
        <v>421</v>
      </c>
    </row>
    <row r="20" spans="1:7" ht="15" customHeight="1">
      <c r="A20" s="282"/>
      <c r="B20" s="283"/>
      <c r="C20" s="283"/>
      <c r="D20" s="283"/>
      <c r="E20" s="280"/>
    </row>
    <row r="21" spans="1:7" ht="15" customHeight="1">
      <c r="A21" s="278"/>
      <c r="B21" s="278"/>
      <c r="C21" s="278"/>
      <c r="D21" s="280"/>
      <c r="E21" s="284"/>
    </row>
    <row r="22" spans="1:7" ht="15" customHeight="1">
      <c r="A22" s="285"/>
      <c r="B22" s="280"/>
      <c r="C22" s="286"/>
      <c r="D22" s="286"/>
      <c r="E22" s="287"/>
    </row>
    <row r="23" spans="1:7" ht="15" customHeight="1">
      <c r="A23" s="285"/>
      <c r="B23" s="286"/>
      <c r="C23" s="286"/>
      <c r="D23" s="286"/>
      <c r="E23" s="287"/>
    </row>
    <row r="24" spans="1:7" ht="15" customHeight="1">
      <c r="A24" s="285"/>
      <c r="B24" s="286"/>
      <c r="C24" s="286"/>
      <c r="D24" s="286"/>
      <c r="E24" s="287"/>
    </row>
    <row r="25" spans="1:7" ht="15" customHeight="1">
      <c r="A25" s="285"/>
      <c r="B25" s="286"/>
      <c r="C25" s="286"/>
      <c r="D25" s="286"/>
      <c r="E25" s="287"/>
    </row>
    <row r="26" spans="1:7" ht="15" customHeight="1">
      <c r="A26" s="285"/>
      <c r="B26" s="286"/>
      <c r="C26" s="286"/>
      <c r="D26" s="286"/>
      <c r="E26" s="287"/>
    </row>
    <row r="27" spans="1:7" ht="15" customHeight="1">
      <c r="A27" s="285"/>
      <c r="B27" s="286"/>
      <c r="C27" s="286"/>
      <c r="D27" s="286"/>
      <c r="E27" s="287"/>
    </row>
    <row r="28" spans="1:7" ht="15" customHeight="1">
      <c r="A28" s="285"/>
      <c r="B28" s="286"/>
      <c r="C28" s="286"/>
      <c r="D28" s="286"/>
      <c r="E28" s="287"/>
    </row>
    <row r="29" spans="1:7" ht="15" customHeight="1">
      <c r="A29" s="285"/>
      <c r="B29" s="286"/>
      <c r="C29" s="286"/>
      <c r="D29" s="286"/>
      <c r="E29" s="287"/>
    </row>
    <row r="30" spans="1:7" ht="15" customHeight="1">
      <c r="A30" s="285"/>
      <c r="B30" s="286"/>
      <c r="C30" s="286"/>
      <c r="D30" s="286"/>
      <c r="E30" s="287"/>
    </row>
    <row r="31" spans="1:7" ht="15" customHeight="1">
      <c r="A31" s="285"/>
      <c r="B31" s="286"/>
      <c r="C31" s="286"/>
      <c r="D31" s="286"/>
      <c r="E31" s="287"/>
    </row>
    <row r="32" spans="1:7" ht="15" customHeight="1">
      <c r="A32" s="285"/>
      <c r="B32" s="286"/>
      <c r="C32" s="286"/>
      <c r="D32" s="286"/>
      <c r="E32" s="287"/>
    </row>
    <row r="33" spans="1:5" ht="15" customHeight="1">
      <c r="A33" s="285"/>
      <c r="B33" s="286"/>
      <c r="C33" s="286"/>
      <c r="D33" s="286"/>
      <c r="E33" s="287"/>
    </row>
    <row r="34" spans="1:5" ht="15" customHeight="1">
      <c r="A34" s="285"/>
      <c r="B34" s="286"/>
      <c r="C34" s="286"/>
      <c r="D34" s="286"/>
      <c r="E34" s="287"/>
    </row>
    <row r="35" spans="1:5" ht="15" customHeight="1">
      <c r="A35" s="285"/>
      <c r="B35" s="286"/>
      <c r="C35" s="286"/>
      <c r="D35" s="286"/>
      <c r="E35" s="287"/>
    </row>
    <row r="36" spans="1:5" ht="15" customHeight="1">
      <c r="A36" s="285"/>
      <c r="B36" s="286"/>
      <c r="C36" s="286"/>
      <c r="D36" s="286"/>
      <c r="E36" s="287"/>
    </row>
    <row r="37" spans="1:5" ht="15" customHeight="1">
      <c r="A37" s="285"/>
      <c r="B37" s="286"/>
      <c r="C37" s="286"/>
      <c r="D37" s="286"/>
      <c r="E37" s="287"/>
    </row>
    <row r="38" spans="1:5" ht="15" customHeight="1">
      <c r="A38" s="285"/>
      <c r="B38" s="286"/>
      <c r="C38" s="286"/>
      <c r="D38" s="286"/>
      <c r="E38" s="287"/>
    </row>
    <row r="39" spans="1:5" ht="15" customHeight="1">
      <c r="A39" s="285"/>
      <c r="B39" s="286"/>
      <c r="C39" s="286"/>
      <c r="D39" s="286"/>
      <c r="E39" s="287"/>
    </row>
    <row r="40" spans="1:5" ht="15" customHeight="1">
      <c r="A40" s="285"/>
      <c r="B40" s="286"/>
      <c r="C40" s="286"/>
      <c r="D40" s="286"/>
      <c r="E40" s="287"/>
    </row>
    <row r="41" spans="1:5" ht="15" customHeight="1">
      <c r="A41" s="285"/>
      <c r="B41" s="286"/>
      <c r="C41" s="286"/>
      <c r="D41" s="286"/>
      <c r="E41" s="287"/>
    </row>
    <row r="42" spans="1:5" ht="15" customHeight="1">
      <c r="A42" s="285"/>
      <c r="B42" s="286"/>
      <c r="C42" s="286"/>
      <c r="D42" s="286"/>
      <c r="E42" s="287"/>
    </row>
    <row r="43" spans="1:5" ht="15" customHeight="1">
      <c r="A43" s="285"/>
      <c r="B43" s="286"/>
      <c r="C43" s="286"/>
      <c r="D43" s="286"/>
      <c r="E43" s="287"/>
    </row>
    <row r="44" spans="1:5" ht="15" customHeight="1">
      <c r="A44" s="285"/>
      <c r="B44" s="286"/>
      <c r="C44" s="286"/>
      <c r="D44" s="286"/>
      <c r="E44" s="287"/>
    </row>
    <row r="45" spans="1:5" ht="15" customHeight="1">
      <c r="A45" s="285"/>
      <c r="B45" s="286"/>
      <c r="C45" s="286"/>
      <c r="D45" s="286"/>
      <c r="E45" s="287"/>
    </row>
    <row r="46" spans="1:5" ht="15" customHeight="1">
      <c r="E46" s="108"/>
    </row>
    <row r="47" spans="1:5" ht="15" customHeight="1">
      <c r="E47" s="108"/>
    </row>
    <row r="48" spans="1:5" ht="15" customHeight="1">
      <c r="E48" s="108"/>
    </row>
    <row r="49" spans="5:5" ht="15" customHeight="1">
      <c r="E49" s="108"/>
    </row>
    <row r="50" spans="5:5" ht="15" customHeight="1">
      <c r="E50" s="108"/>
    </row>
    <row r="51" spans="5:5" ht="15" customHeight="1">
      <c r="E51" s="108"/>
    </row>
    <row r="52" spans="5:5" ht="15" customHeight="1">
      <c r="E52" s="108"/>
    </row>
    <row r="53" spans="5:5" ht="15" customHeight="1">
      <c r="E53" s="108"/>
    </row>
    <row r="54" spans="5:5" ht="15" customHeight="1">
      <c r="E54" s="108"/>
    </row>
    <row r="55" spans="5:5" ht="15" customHeight="1">
      <c r="E55" s="108"/>
    </row>
    <row r="56" spans="5:5" ht="15" customHeight="1">
      <c r="E56" s="108"/>
    </row>
    <row r="57" spans="5:5" ht="15" customHeight="1">
      <c r="E57" s="108"/>
    </row>
    <row r="58" spans="5:5" ht="15" customHeight="1">
      <c r="E58" s="108"/>
    </row>
    <row r="59" spans="5:5" ht="15" customHeight="1">
      <c r="E59" s="108"/>
    </row>
    <row r="60" spans="5:5" ht="15" customHeight="1">
      <c r="E60" s="108"/>
    </row>
    <row r="61" spans="5:5" ht="15" customHeight="1">
      <c r="E61" s="108"/>
    </row>
    <row r="62" spans="5:5" ht="15" customHeight="1">
      <c r="E62" s="108"/>
    </row>
    <row r="63" spans="5:5" ht="15" customHeight="1">
      <c r="E63" s="108"/>
    </row>
    <row r="64" spans="5:5" ht="15" customHeight="1">
      <c r="E64" s="108"/>
    </row>
    <row r="65" spans="5:5" ht="15" customHeight="1">
      <c r="E65" s="108"/>
    </row>
    <row r="66" spans="5:5" ht="15" customHeight="1">
      <c r="E66" s="108"/>
    </row>
    <row r="67" spans="5:5" ht="15" customHeight="1">
      <c r="E67" s="108"/>
    </row>
    <row r="68" spans="5:5" ht="15" customHeight="1">
      <c r="E68" s="108"/>
    </row>
    <row r="69" spans="5:5" ht="15" customHeight="1">
      <c r="E69" s="108"/>
    </row>
    <row r="70" spans="5:5" ht="15" customHeight="1">
      <c r="E70" s="108"/>
    </row>
    <row r="71" spans="5:5" ht="15" customHeight="1">
      <c r="E71" s="108"/>
    </row>
    <row r="72" spans="5:5" ht="15" customHeight="1">
      <c r="E72" s="108"/>
    </row>
    <row r="73" spans="5:5" ht="15" customHeight="1">
      <c r="E73" s="108"/>
    </row>
    <row r="74" spans="5:5" ht="15" customHeight="1">
      <c r="E74" s="108"/>
    </row>
    <row r="75" spans="5:5" ht="15" customHeight="1">
      <c r="E75" s="108"/>
    </row>
    <row r="76" spans="5:5" ht="15" customHeight="1">
      <c r="E76" s="108"/>
    </row>
    <row r="77" spans="5:5" ht="15" customHeight="1">
      <c r="E77" s="108"/>
    </row>
    <row r="78" spans="5:5" ht="15" customHeight="1">
      <c r="E78" s="108"/>
    </row>
    <row r="79" spans="5:5" ht="15" customHeight="1">
      <c r="E79" s="108"/>
    </row>
    <row r="80" spans="5:5" ht="15" customHeight="1">
      <c r="E80" s="108"/>
    </row>
    <row r="81" spans="5:5" ht="15" customHeight="1">
      <c r="E81" s="108"/>
    </row>
    <row r="82" spans="5:5" ht="15" customHeight="1">
      <c r="E82" s="108"/>
    </row>
    <row r="83" spans="5:5" ht="15" customHeight="1">
      <c r="E83" s="108"/>
    </row>
    <row r="84" spans="5:5" ht="15" customHeight="1">
      <c r="E84" s="108"/>
    </row>
    <row r="85" spans="5:5" ht="15" customHeight="1">
      <c r="E85" s="108"/>
    </row>
    <row r="86" spans="5:5" ht="15" customHeight="1">
      <c r="E86" s="108"/>
    </row>
    <row r="87" spans="5:5" ht="15" customHeight="1">
      <c r="E87" s="108"/>
    </row>
    <row r="88" spans="5:5" ht="15" customHeight="1">
      <c r="E88" s="108"/>
    </row>
    <row r="89" spans="5:5" ht="15" customHeight="1">
      <c r="E89" s="108"/>
    </row>
    <row r="90" spans="5:5" ht="15" customHeight="1">
      <c r="E90" s="108"/>
    </row>
    <row r="91" spans="5:5" ht="15" customHeight="1">
      <c r="E91" s="108"/>
    </row>
    <row r="92" spans="5:5" ht="15" customHeight="1">
      <c r="E92" s="108"/>
    </row>
    <row r="93" spans="5:5" ht="15" customHeight="1">
      <c r="E93" s="108"/>
    </row>
    <row r="94" spans="5:5" ht="15" customHeight="1">
      <c r="E94" s="108"/>
    </row>
    <row r="95" spans="5:5" ht="15" customHeight="1">
      <c r="E95" s="108"/>
    </row>
    <row r="96" spans="5:5" ht="15" customHeight="1">
      <c r="E96" s="108"/>
    </row>
    <row r="97" spans="5:5" ht="15" customHeight="1">
      <c r="E97" s="108"/>
    </row>
    <row r="98" spans="5:5" ht="15" customHeight="1">
      <c r="E98" s="108"/>
    </row>
    <row r="99" spans="5:5" ht="15" customHeight="1">
      <c r="E99" s="108"/>
    </row>
    <row r="100" spans="5:5" ht="15" customHeight="1">
      <c r="E100" s="108"/>
    </row>
    <row r="101" spans="5:5" ht="15" customHeight="1">
      <c r="E101" s="108"/>
    </row>
    <row r="102" spans="5:5" ht="15" customHeight="1">
      <c r="E102" s="108"/>
    </row>
    <row r="103" spans="5:5" ht="15" customHeight="1">
      <c r="E103" s="108"/>
    </row>
    <row r="104" spans="5:5" ht="15" customHeight="1">
      <c r="E104" s="108"/>
    </row>
    <row r="105" spans="5:5" ht="15" customHeight="1">
      <c r="E105" s="108"/>
    </row>
    <row r="106" spans="5:5" ht="15" customHeight="1">
      <c r="E106" s="108"/>
    </row>
    <row r="107" spans="5:5" ht="15" customHeight="1">
      <c r="E107" s="108"/>
    </row>
    <row r="108" spans="5:5" ht="15" customHeight="1">
      <c r="E108" s="108"/>
    </row>
    <row r="109" spans="5:5" ht="15" customHeight="1">
      <c r="E109" s="108"/>
    </row>
    <row r="110" spans="5:5" ht="15" customHeight="1">
      <c r="E110" s="108"/>
    </row>
    <row r="111" spans="5:5" ht="15" customHeight="1">
      <c r="E111" s="108"/>
    </row>
    <row r="112" spans="5:5" ht="15" customHeight="1">
      <c r="E112" s="108"/>
    </row>
    <row r="113" spans="5:5" ht="15" customHeight="1">
      <c r="E113" s="108"/>
    </row>
    <row r="114" spans="5:5" ht="15" customHeight="1">
      <c r="E114" s="108"/>
    </row>
    <row r="115" spans="5:5" ht="15" customHeight="1">
      <c r="E115" s="108"/>
    </row>
    <row r="116" spans="5:5" ht="15" customHeight="1">
      <c r="E116" s="108"/>
    </row>
    <row r="117" spans="5:5" ht="15" customHeight="1">
      <c r="E117" s="108"/>
    </row>
    <row r="118" spans="5:5" ht="15" customHeight="1">
      <c r="E118" s="108"/>
    </row>
    <row r="119" spans="5:5" ht="15" customHeight="1">
      <c r="E119" s="108"/>
    </row>
    <row r="120" spans="5:5" ht="15" customHeight="1">
      <c r="E120" s="108"/>
    </row>
    <row r="121" spans="5:5" ht="15" customHeight="1">
      <c r="E121" s="108"/>
    </row>
    <row r="122" spans="5:5" ht="15" customHeight="1">
      <c r="E122" s="108"/>
    </row>
    <row r="123" spans="5:5" ht="15" customHeight="1">
      <c r="E123" s="108"/>
    </row>
    <row r="124" spans="5:5" ht="15" customHeight="1">
      <c r="E124" s="108"/>
    </row>
    <row r="125" spans="5:5" ht="15" customHeight="1">
      <c r="E125" s="108"/>
    </row>
    <row r="126" spans="5:5" ht="15" customHeight="1">
      <c r="E126" s="108"/>
    </row>
    <row r="127" spans="5:5" ht="15" customHeight="1">
      <c r="E127" s="108"/>
    </row>
    <row r="128" spans="5:5" ht="15" customHeight="1">
      <c r="E128" s="108"/>
    </row>
    <row r="129" spans="5:5" ht="15" customHeight="1">
      <c r="E129" s="108"/>
    </row>
    <row r="130" spans="5:5" ht="15" customHeight="1">
      <c r="E130" s="108"/>
    </row>
    <row r="131" spans="5:5" ht="15" customHeight="1">
      <c r="E131" s="108"/>
    </row>
    <row r="132" spans="5:5" ht="15" customHeight="1">
      <c r="E132" s="108"/>
    </row>
    <row r="133" spans="5:5" ht="15" customHeight="1">
      <c r="E133" s="108"/>
    </row>
    <row r="134" spans="5:5" ht="15" customHeight="1">
      <c r="E134" s="108"/>
    </row>
    <row r="135" spans="5:5" ht="15" customHeight="1">
      <c r="E135" s="108"/>
    </row>
    <row r="136" spans="5:5" ht="15" customHeight="1">
      <c r="E136" s="108"/>
    </row>
    <row r="137" spans="5:5" ht="15" customHeight="1">
      <c r="E137" s="108"/>
    </row>
    <row r="138" spans="5:5" ht="15" customHeight="1">
      <c r="E138" s="108"/>
    </row>
    <row r="139" spans="5:5" ht="15" customHeight="1">
      <c r="E139" s="108"/>
    </row>
    <row r="140" spans="5:5" ht="15" customHeight="1">
      <c r="E140" s="108"/>
    </row>
    <row r="141" spans="5:5" ht="15" customHeight="1">
      <c r="E141" s="108"/>
    </row>
    <row r="142" spans="5:5" ht="15" customHeight="1">
      <c r="E142" s="108"/>
    </row>
    <row r="143" spans="5:5" ht="15" customHeight="1">
      <c r="E143" s="108"/>
    </row>
    <row r="144" spans="5:5" ht="15" customHeight="1">
      <c r="E144" s="108"/>
    </row>
    <row r="145" spans="5:5" ht="15" customHeight="1">
      <c r="E145" s="108"/>
    </row>
    <row r="146" spans="5:5" ht="15" customHeight="1">
      <c r="E146" s="108"/>
    </row>
    <row r="147" spans="5:5" ht="15" customHeight="1">
      <c r="E147" s="108"/>
    </row>
    <row r="148" spans="5:5" ht="15" customHeight="1">
      <c r="E148" s="108"/>
    </row>
    <row r="149" spans="5:5" ht="15" customHeight="1">
      <c r="E149" s="108"/>
    </row>
    <row r="150" spans="5:5" ht="15" customHeight="1">
      <c r="E150" s="108"/>
    </row>
    <row r="151" spans="5:5" ht="15" customHeight="1">
      <c r="E151" s="108"/>
    </row>
    <row r="152" spans="5:5" ht="15" customHeight="1">
      <c r="E152" s="108"/>
    </row>
    <row r="153" spans="5:5" ht="15" customHeight="1">
      <c r="E153" s="108"/>
    </row>
    <row r="154" spans="5:5" ht="15" customHeight="1">
      <c r="E154" s="108"/>
    </row>
    <row r="155" spans="5:5" ht="15" customHeight="1">
      <c r="E155" s="108"/>
    </row>
    <row r="156" spans="5:5" ht="15" customHeight="1">
      <c r="E156" s="108"/>
    </row>
    <row r="157" spans="5:5" ht="15" customHeight="1">
      <c r="E157" s="108"/>
    </row>
    <row r="158" spans="5:5" ht="15" customHeight="1">
      <c r="E158" s="108"/>
    </row>
    <row r="159" spans="5:5" ht="15" customHeight="1">
      <c r="E159" s="108"/>
    </row>
    <row r="160" spans="5:5" ht="15" customHeight="1">
      <c r="E160" s="108"/>
    </row>
    <row r="161" spans="5:5" ht="15" customHeight="1">
      <c r="E161" s="108"/>
    </row>
    <row r="162" spans="5:5" ht="15" customHeight="1">
      <c r="E162" s="108"/>
    </row>
    <row r="163" spans="5:5" ht="15" customHeight="1">
      <c r="E163" s="108"/>
    </row>
    <row r="164" spans="5:5" ht="15" customHeight="1">
      <c r="E164" s="108"/>
    </row>
    <row r="165" spans="5:5" ht="15" customHeight="1">
      <c r="E165" s="108"/>
    </row>
    <row r="166" spans="5:5" ht="15" customHeight="1">
      <c r="E166" s="108"/>
    </row>
    <row r="167" spans="5:5" ht="15" customHeight="1">
      <c r="E167" s="108"/>
    </row>
    <row r="168" spans="5:5" ht="15" customHeight="1">
      <c r="E168" s="108"/>
    </row>
    <row r="169" spans="5:5" ht="15" customHeight="1">
      <c r="E169" s="108"/>
    </row>
    <row r="170" spans="5:5" ht="15" customHeight="1">
      <c r="E170" s="108"/>
    </row>
    <row r="171" spans="5:5" ht="15" customHeight="1">
      <c r="E171" s="108"/>
    </row>
    <row r="172" spans="5:5" ht="15" customHeight="1">
      <c r="E172" s="108"/>
    </row>
    <row r="173" spans="5:5" ht="15" customHeight="1">
      <c r="E173" s="108"/>
    </row>
    <row r="174" spans="5:5" ht="15" customHeight="1">
      <c r="E174" s="108"/>
    </row>
    <row r="175" spans="5:5" ht="15" customHeight="1">
      <c r="E175" s="108"/>
    </row>
    <row r="176" spans="5:5" ht="15" customHeight="1">
      <c r="E176" s="108"/>
    </row>
    <row r="177" spans="5:5" ht="15" customHeight="1">
      <c r="E177" s="108"/>
    </row>
    <row r="178" spans="5:5" ht="15" customHeight="1">
      <c r="E178" s="108"/>
    </row>
    <row r="179" spans="5:5" ht="15" customHeight="1">
      <c r="E179" s="108"/>
    </row>
    <row r="180" spans="5:5" ht="15" customHeight="1">
      <c r="E180" s="108"/>
    </row>
    <row r="181" spans="5:5" ht="15" customHeight="1">
      <c r="E181" s="108"/>
    </row>
    <row r="182" spans="5:5" ht="15" customHeight="1">
      <c r="E182" s="108"/>
    </row>
    <row r="183" spans="5:5" ht="15" customHeight="1">
      <c r="E183" s="108"/>
    </row>
    <row r="184" spans="5:5" ht="15" customHeight="1">
      <c r="E184" s="108"/>
    </row>
    <row r="185" spans="5:5" ht="15" customHeight="1">
      <c r="E185" s="108"/>
    </row>
    <row r="186" spans="5:5" ht="15" customHeight="1">
      <c r="E186" s="108"/>
    </row>
    <row r="187" spans="5:5" ht="15" customHeight="1">
      <c r="E187" s="108"/>
    </row>
    <row r="188" spans="5:5" ht="15" customHeight="1">
      <c r="E188" s="108"/>
    </row>
    <row r="189" spans="5:5" ht="15" customHeight="1">
      <c r="E189" s="108"/>
    </row>
    <row r="190" spans="5:5" ht="15" customHeight="1">
      <c r="E190" s="108"/>
    </row>
    <row r="191" spans="5:5" ht="15" customHeight="1">
      <c r="E191" s="108"/>
    </row>
    <row r="192" spans="5:5" ht="15" customHeight="1">
      <c r="E192" s="108"/>
    </row>
    <row r="193" spans="5:5" ht="15" customHeight="1">
      <c r="E193" s="108"/>
    </row>
    <row r="194" spans="5:5" ht="15" customHeight="1">
      <c r="E194" s="108"/>
    </row>
    <row r="195" spans="5:5" ht="15" customHeight="1">
      <c r="E195" s="108"/>
    </row>
    <row r="196" spans="5:5" ht="15" customHeight="1">
      <c r="E196" s="108"/>
    </row>
    <row r="197" spans="5:5" ht="15" customHeight="1">
      <c r="E197" s="108"/>
    </row>
    <row r="198" spans="5:5" ht="15" customHeight="1">
      <c r="E198" s="108"/>
    </row>
    <row r="199" spans="5:5" ht="15" customHeight="1">
      <c r="E199" s="108"/>
    </row>
    <row r="200" spans="5:5" ht="15" customHeight="1">
      <c r="E200" s="108"/>
    </row>
    <row r="201" spans="5:5" ht="15" customHeight="1">
      <c r="E201" s="108"/>
    </row>
    <row r="202" spans="5:5" ht="15" customHeight="1">
      <c r="E202" s="108"/>
    </row>
    <row r="203" spans="5:5" ht="15" customHeight="1">
      <c r="E203" s="108"/>
    </row>
    <row r="204" spans="5:5" ht="15" customHeight="1">
      <c r="E204" s="108"/>
    </row>
    <row r="205" spans="5:5" ht="15" customHeight="1">
      <c r="E205" s="108"/>
    </row>
    <row r="206" spans="5:5" ht="15" customHeight="1">
      <c r="E206" s="108"/>
    </row>
    <row r="207" spans="5:5" ht="15" customHeight="1">
      <c r="E207" s="108"/>
    </row>
    <row r="208" spans="5:5" ht="15" customHeight="1">
      <c r="E208" s="108"/>
    </row>
    <row r="209" spans="5:5" ht="15" customHeight="1">
      <c r="E209" s="108"/>
    </row>
    <row r="210" spans="5:5" ht="15" customHeight="1">
      <c r="E210" s="108"/>
    </row>
    <row r="211" spans="5:5" ht="15" customHeight="1">
      <c r="E211" s="108"/>
    </row>
    <row r="212" spans="5:5" ht="15" customHeight="1">
      <c r="E212" s="108"/>
    </row>
    <row r="213" spans="5:5" ht="15" customHeight="1">
      <c r="E213" s="108"/>
    </row>
    <row r="214" spans="5:5" ht="15" customHeight="1">
      <c r="E214" s="108"/>
    </row>
    <row r="215" spans="5:5" ht="15" customHeight="1">
      <c r="E215" s="108"/>
    </row>
    <row r="216" spans="5:5" ht="15" customHeight="1">
      <c r="E216" s="108"/>
    </row>
    <row r="217" spans="5:5" ht="15" customHeight="1">
      <c r="E217" s="108"/>
    </row>
    <row r="218" spans="5:5" ht="15" customHeight="1">
      <c r="E218" s="108"/>
    </row>
    <row r="219" spans="5:5" ht="15" customHeight="1">
      <c r="E219" s="108"/>
    </row>
    <row r="220" spans="5:5" ht="15" customHeight="1">
      <c r="E220" s="108"/>
    </row>
    <row r="221" spans="5:5" ht="15" customHeight="1">
      <c r="E221" s="108"/>
    </row>
    <row r="222" spans="5:5" ht="15" customHeight="1">
      <c r="E222" s="108"/>
    </row>
    <row r="223" spans="5:5" ht="15" customHeight="1">
      <c r="E223" s="108"/>
    </row>
    <row r="224" spans="5:5" ht="15" customHeight="1">
      <c r="E224" s="108"/>
    </row>
    <row r="225" spans="5:5" ht="15" customHeight="1">
      <c r="E225" s="108"/>
    </row>
    <row r="226" spans="5:5" ht="15" customHeight="1">
      <c r="E226" s="108"/>
    </row>
    <row r="227" spans="5:5" ht="15" customHeight="1">
      <c r="E227" s="108"/>
    </row>
    <row r="228" spans="5:5" ht="15" customHeight="1">
      <c r="E228" s="108"/>
    </row>
    <row r="229" spans="5:5" ht="15" customHeight="1">
      <c r="E229" s="108"/>
    </row>
    <row r="230" spans="5:5" ht="15" customHeight="1">
      <c r="E230" s="108"/>
    </row>
    <row r="231" spans="5:5" ht="15" customHeight="1">
      <c r="E231" s="108"/>
    </row>
    <row r="232" spans="5:5" ht="15" customHeight="1">
      <c r="E232" s="108"/>
    </row>
    <row r="233" spans="5:5" ht="15" customHeight="1">
      <c r="E233" s="108"/>
    </row>
    <row r="234" spans="5:5" ht="15" customHeight="1">
      <c r="E234" s="108"/>
    </row>
    <row r="235" spans="5:5" ht="15" customHeight="1">
      <c r="E235" s="108"/>
    </row>
    <row r="236" spans="5:5" ht="15" customHeight="1">
      <c r="E236" s="108"/>
    </row>
    <row r="237" spans="5:5" ht="15" customHeight="1">
      <c r="E237" s="108"/>
    </row>
    <row r="238" spans="5:5" ht="15" customHeight="1">
      <c r="E238" s="108"/>
    </row>
    <row r="239" spans="5:5" ht="15" customHeight="1">
      <c r="E239" s="108"/>
    </row>
    <row r="240" spans="5:5" ht="15" customHeight="1">
      <c r="E240" s="108"/>
    </row>
    <row r="241" spans="5:5" ht="15" customHeight="1">
      <c r="E241" s="108"/>
    </row>
    <row r="242" spans="5:5" ht="15" customHeight="1">
      <c r="E242" s="108"/>
    </row>
    <row r="243" spans="5:5" ht="15" customHeight="1">
      <c r="E243" s="108"/>
    </row>
    <row r="244" spans="5:5" ht="15" customHeight="1">
      <c r="E244" s="108"/>
    </row>
    <row r="245" spans="5:5" ht="15" customHeight="1">
      <c r="E245" s="108"/>
    </row>
    <row r="246" spans="5:5" ht="15" customHeight="1">
      <c r="E246" s="108"/>
    </row>
    <row r="247" spans="5:5" ht="15" customHeight="1">
      <c r="E247" s="108"/>
    </row>
    <row r="248" spans="5:5" ht="15" customHeight="1">
      <c r="E248" s="108"/>
    </row>
    <row r="249" spans="5:5" ht="15" customHeight="1">
      <c r="E249" s="108"/>
    </row>
    <row r="250" spans="5:5" ht="15" customHeight="1">
      <c r="E250" s="108"/>
    </row>
    <row r="251" spans="5:5" ht="15" customHeight="1">
      <c r="E251" s="108"/>
    </row>
    <row r="252" spans="5:5" ht="15" customHeight="1">
      <c r="E252" s="108"/>
    </row>
    <row r="253" spans="5:5" ht="15" customHeight="1">
      <c r="E253" s="108"/>
    </row>
    <row r="254" spans="5:5" ht="15" customHeight="1">
      <c r="E254" s="108"/>
    </row>
    <row r="255" spans="5:5" ht="15" customHeight="1">
      <c r="E255" s="108"/>
    </row>
    <row r="256" spans="5:5" ht="15" customHeight="1">
      <c r="E256" s="108"/>
    </row>
    <row r="257" spans="5:5" ht="15" customHeight="1">
      <c r="E257" s="108"/>
    </row>
    <row r="258" spans="5:5" ht="15" customHeight="1">
      <c r="E258" s="108"/>
    </row>
    <row r="259" spans="5:5" ht="15" customHeight="1">
      <c r="E259" s="108"/>
    </row>
    <row r="260" spans="5:5" ht="15" customHeight="1">
      <c r="E260" s="108"/>
    </row>
    <row r="261" spans="5:5" ht="15" customHeight="1">
      <c r="E261" s="108"/>
    </row>
    <row r="262" spans="5:5" ht="15" customHeight="1">
      <c r="E262" s="108"/>
    </row>
    <row r="263" spans="5:5" ht="15" customHeight="1">
      <c r="E263" s="108"/>
    </row>
    <row r="264" spans="5:5" ht="15" customHeight="1">
      <c r="E264" s="108"/>
    </row>
    <row r="265" spans="5:5" ht="15" customHeight="1">
      <c r="E265" s="108"/>
    </row>
    <row r="266" spans="5:5" ht="15" customHeight="1">
      <c r="E266" s="108"/>
    </row>
    <row r="267" spans="5:5" ht="15" customHeight="1">
      <c r="E267" s="108"/>
    </row>
    <row r="268" spans="5:5" ht="15" customHeight="1">
      <c r="E268" s="108"/>
    </row>
    <row r="269" spans="5:5" ht="15" customHeight="1">
      <c r="E269" s="108"/>
    </row>
    <row r="270" spans="5:5" ht="15" customHeight="1">
      <c r="E270" s="108"/>
    </row>
    <row r="271" spans="5:5" ht="15" customHeight="1">
      <c r="E271" s="108"/>
    </row>
    <row r="272" spans="5:5" ht="15" customHeight="1">
      <c r="E272" s="108"/>
    </row>
    <row r="273" spans="5:5" ht="15" customHeight="1">
      <c r="E273" s="108"/>
    </row>
    <row r="274" spans="5:5" ht="15" customHeight="1">
      <c r="E274" s="108"/>
    </row>
    <row r="275" spans="5:5" ht="15" customHeight="1">
      <c r="E275" s="108"/>
    </row>
    <row r="276" spans="5:5" ht="15" customHeight="1">
      <c r="E276" s="108"/>
    </row>
    <row r="277" spans="5:5" ht="15" customHeight="1">
      <c r="E277" s="108"/>
    </row>
    <row r="278" spans="5:5" ht="15" customHeight="1">
      <c r="E278" s="108"/>
    </row>
    <row r="279" spans="5:5" ht="15" customHeight="1">
      <c r="E279" s="108"/>
    </row>
    <row r="280" spans="5:5" ht="15" customHeight="1">
      <c r="E280" s="108"/>
    </row>
    <row r="281" spans="5:5" ht="15" customHeight="1">
      <c r="E281" s="108"/>
    </row>
    <row r="282" spans="5:5" ht="15" customHeight="1">
      <c r="E282" s="108"/>
    </row>
    <row r="283" spans="5:5" ht="15" customHeight="1">
      <c r="E283" s="108"/>
    </row>
    <row r="284" spans="5:5" ht="15" customHeight="1">
      <c r="E284" s="108"/>
    </row>
    <row r="285" spans="5:5" ht="15" customHeight="1">
      <c r="E285" s="108"/>
    </row>
    <row r="286" spans="5:5" ht="15" customHeight="1">
      <c r="E286" s="108"/>
    </row>
    <row r="287" spans="5:5" ht="15" customHeight="1">
      <c r="E287" s="108"/>
    </row>
    <row r="288" spans="5:5" ht="15" customHeight="1">
      <c r="E288" s="108"/>
    </row>
    <row r="289" spans="5:5" ht="15" customHeight="1">
      <c r="E289" s="108"/>
    </row>
    <row r="290" spans="5:5" ht="15" customHeight="1">
      <c r="E290" s="108"/>
    </row>
    <row r="291" spans="5:5" ht="15" customHeight="1">
      <c r="E291" s="108"/>
    </row>
    <row r="292" spans="5:5" ht="15" customHeight="1">
      <c r="E292" s="108"/>
    </row>
    <row r="293" spans="5:5" ht="15" customHeight="1">
      <c r="E293" s="108"/>
    </row>
    <row r="294" spans="5:5" ht="15" customHeight="1">
      <c r="E294" s="108"/>
    </row>
    <row r="295" spans="5:5" ht="15" customHeight="1">
      <c r="E295" s="108"/>
    </row>
    <row r="296" spans="5:5" ht="15" customHeight="1">
      <c r="E296" s="108"/>
    </row>
    <row r="297" spans="5:5" ht="15" customHeight="1">
      <c r="E297" s="108"/>
    </row>
    <row r="298" spans="5:5" ht="15" customHeight="1">
      <c r="E298" s="108"/>
    </row>
    <row r="299" spans="5:5" ht="15" customHeight="1">
      <c r="E299" s="108"/>
    </row>
    <row r="300" spans="5:5" ht="15" customHeight="1">
      <c r="E300" s="108"/>
    </row>
    <row r="301" spans="5:5" ht="15" customHeight="1">
      <c r="E301" s="108"/>
    </row>
    <row r="302" spans="5:5" ht="15" customHeight="1">
      <c r="E302" s="108"/>
    </row>
    <row r="303" spans="5:5" ht="15" customHeight="1">
      <c r="E303" s="108"/>
    </row>
    <row r="304" spans="5:5" ht="15" customHeight="1">
      <c r="E304" s="108"/>
    </row>
    <row r="305" spans="5:5" ht="15" customHeight="1">
      <c r="E305" s="108"/>
    </row>
    <row r="306" spans="5:5" ht="15" customHeight="1">
      <c r="E306" s="108"/>
    </row>
    <row r="307" spans="5:5" ht="15" customHeight="1">
      <c r="E307" s="108"/>
    </row>
    <row r="308" spans="5:5" ht="15" customHeight="1">
      <c r="E308" s="108"/>
    </row>
    <row r="309" spans="5:5" ht="15" customHeight="1">
      <c r="E309" s="108"/>
    </row>
    <row r="310" spans="5:5" ht="15" customHeight="1">
      <c r="E310" s="108"/>
    </row>
    <row r="311" spans="5:5" ht="15" customHeight="1">
      <c r="E311" s="108"/>
    </row>
    <row r="312" spans="5:5" ht="15" customHeight="1">
      <c r="E312" s="108"/>
    </row>
    <row r="313" spans="5:5" ht="15" customHeight="1">
      <c r="E313" s="108"/>
    </row>
    <row r="314" spans="5:5" ht="15" customHeight="1">
      <c r="E314" s="108"/>
    </row>
    <row r="315" spans="5:5" ht="15" customHeight="1">
      <c r="E315" s="108"/>
    </row>
    <row r="316" spans="5:5" ht="15" customHeight="1">
      <c r="E316" s="108"/>
    </row>
    <row r="317" spans="5:5" ht="15" customHeight="1">
      <c r="E317" s="108"/>
    </row>
    <row r="318" spans="5:5" ht="15" customHeight="1">
      <c r="E318" s="108"/>
    </row>
    <row r="319" spans="5:5" ht="15" customHeight="1">
      <c r="E319" s="108"/>
    </row>
    <row r="320" spans="5:5" ht="15" customHeight="1">
      <c r="E320" s="108"/>
    </row>
    <row r="321" spans="5:5" ht="15" customHeight="1">
      <c r="E321" s="108"/>
    </row>
    <row r="322" spans="5:5" ht="15" customHeight="1">
      <c r="E322" s="108"/>
    </row>
    <row r="323" spans="5:5" ht="15" customHeight="1">
      <c r="E323" s="108"/>
    </row>
    <row r="324" spans="5:5" ht="15" customHeight="1">
      <c r="E324" s="108"/>
    </row>
    <row r="325" spans="5:5" ht="15" customHeight="1">
      <c r="E325" s="108"/>
    </row>
    <row r="326" spans="5:5" ht="15" customHeight="1">
      <c r="E326" s="108"/>
    </row>
    <row r="327" spans="5:5" ht="15" customHeight="1">
      <c r="E327" s="108"/>
    </row>
    <row r="328" spans="5:5" ht="15" customHeight="1">
      <c r="E328" s="108"/>
    </row>
    <row r="329" spans="5:5" ht="15" customHeight="1">
      <c r="E329" s="108"/>
    </row>
    <row r="330" spans="5:5" ht="15" customHeight="1">
      <c r="E330" s="108"/>
    </row>
    <row r="331" spans="5:5" ht="15" customHeight="1">
      <c r="E331" s="108"/>
    </row>
    <row r="332" spans="5:5">
      <c r="E332" s="108"/>
    </row>
    <row r="333" spans="5:5">
      <c r="E333" s="108"/>
    </row>
    <row r="334" spans="5:5">
      <c r="E334" s="108"/>
    </row>
    <row r="335" spans="5:5">
      <c r="E335" s="108"/>
    </row>
    <row r="336" spans="5:5">
      <c r="E336" s="108"/>
    </row>
    <row r="337" spans="5:5">
      <c r="E337" s="108"/>
    </row>
    <row r="338" spans="5:5">
      <c r="E338" s="108"/>
    </row>
    <row r="339" spans="5:5">
      <c r="E339" s="108"/>
    </row>
    <row r="340" spans="5:5">
      <c r="E340" s="108"/>
    </row>
    <row r="341" spans="5:5">
      <c r="E341" s="108"/>
    </row>
    <row r="342" spans="5:5">
      <c r="E342" s="108"/>
    </row>
    <row r="343" spans="5:5">
      <c r="E343" s="108"/>
    </row>
    <row r="344" spans="5:5">
      <c r="E344" s="108"/>
    </row>
    <row r="345" spans="5:5">
      <c r="E345" s="108"/>
    </row>
    <row r="346" spans="5:5">
      <c r="E346" s="108"/>
    </row>
    <row r="347" spans="5:5">
      <c r="E347" s="108"/>
    </row>
    <row r="348" spans="5:5">
      <c r="E348" s="108"/>
    </row>
    <row r="349" spans="5:5">
      <c r="E349" s="108"/>
    </row>
    <row r="350" spans="5:5">
      <c r="E350" s="108"/>
    </row>
    <row r="351" spans="5:5">
      <c r="E351" s="108"/>
    </row>
    <row r="352" spans="5:5">
      <c r="E352" s="108"/>
    </row>
    <row r="353" spans="5:5">
      <c r="E353" s="108"/>
    </row>
    <row r="354" spans="5:5">
      <c r="E354" s="108"/>
    </row>
    <row r="355" spans="5:5">
      <c r="E355" s="108"/>
    </row>
    <row r="356" spans="5:5">
      <c r="E356" s="108"/>
    </row>
  </sheetData>
  <mergeCells count="3">
    <mergeCell ref="A17:E18"/>
    <mergeCell ref="A2:E2"/>
    <mergeCell ref="A4:E4"/>
  </mergeCells>
  <phoneticPr fontId="37" type="noConversion"/>
  <dataValidations count="1">
    <dataValidation type="list" allowBlank="1" showInputMessage="1" showErrorMessage="1" sqref="I46:J46 H27:I45">
      <formula1>$I$27:$I$46</formula1>
    </dataValidation>
  </dataValidations>
  <printOptions gridLines="1"/>
  <pageMargins left="0.75" right="0.75" top="1" bottom="1" header="0.5" footer="0.5"/>
  <pageSetup scale="92" orientation="portrait" r:id="rId1"/>
  <headerFooter alignWithMargins="0">
    <oddFooter>&amp;CQCF-7.4.1-002 Rev. A</oddFooter>
  </headerFooter>
  <colBreaks count="1" manualBreakCount="1">
    <brk id="5" max="1048575" man="1"/>
  </colBreaks>
  <legacyDrawing r:id="rId2"/>
</worksheet>
</file>

<file path=xl/worksheets/sheet4.xml><?xml version="1.0" encoding="utf-8"?>
<worksheet xmlns="http://schemas.openxmlformats.org/spreadsheetml/2006/main" xmlns:r="http://schemas.openxmlformats.org/officeDocument/2006/relationships">
  <sheetPr codeName="Sheet3" enableFormatConditionsCalculation="0">
    <tabColor rgb="FFFFFF99"/>
    <pageSetUpPr fitToPage="1"/>
  </sheetPr>
  <dimension ref="A1:M200"/>
  <sheetViews>
    <sheetView showGridLines="0" topLeftCell="A86" zoomScaleNormal="100" workbookViewId="0">
      <selection activeCell="K35" sqref="K35"/>
    </sheetView>
  </sheetViews>
  <sheetFormatPr defaultRowHeight="12.75"/>
  <cols>
    <col min="1" max="1" width="8.5703125" style="9" bestFit="1" customWidth="1"/>
    <col min="2" max="2" width="2.85546875" style="9" customWidth="1"/>
    <col min="3" max="3" width="8.28515625" style="93" customWidth="1"/>
    <col min="4" max="4" width="7.7109375" style="9" customWidth="1"/>
    <col min="5" max="5" width="12.140625" style="9" customWidth="1"/>
    <col min="6" max="6" width="6.85546875" style="9" customWidth="1"/>
    <col min="7" max="7" width="76.7109375" style="9" customWidth="1"/>
    <col min="8" max="8" width="9.140625" style="79"/>
    <col min="9" max="16384" width="9.140625" style="9"/>
  </cols>
  <sheetData>
    <row r="1" spans="1:13" ht="18" hidden="1" customHeight="1">
      <c r="A1" s="69"/>
      <c r="B1" s="69"/>
      <c r="C1" s="69"/>
      <c r="D1" s="69"/>
      <c r="E1" s="69"/>
      <c r="F1" s="69"/>
      <c r="G1" s="69"/>
      <c r="I1" s="100"/>
      <c r="J1" s="69"/>
      <c r="K1" s="69"/>
      <c r="L1" s="69"/>
      <c r="M1" s="69"/>
    </row>
    <row r="2" spans="1:13" ht="12.75" hidden="1" customHeight="1">
      <c r="A2" s="69"/>
      <c r="B2" s="69"/>
      <c r="C2" s="69"/>
      <c r="D2" s="69"/>
      <c r="E2" s="69"/>
      <c r="F2" s="69"/>
      <c r="G2" s="69"/>
      <c r="I2" s="100"/>
      <c r="J2" s="69"/>
      <c r="K2" s="69"/>
      <c r="L2" s="69"/>
      <c r="M2" s="69"/>
    </row>
    <row r="3" spans="1:13" ht="12.75" hidden="1" customHeight="1">
      <c r="C3" s="69"/>
      <c r="I3" s="83"/>
    </row>
    <row r="4" spans="1:13" ht="18">
      <c r="A4" s="444" t="s">
        <v>320</v>
      </c>
      <c r="B4" s="444"/>
      <c r="C4" s="444"/>
      <c r="D4" s="444"/>
      <c r="E4" s="444"/>
      <c r="F4" s="444"/>
      <c r="G4" s="444"/>
      <c r="H4" s="104"/>
      <c r="I4" s="72"/>
      <c r="J4" s="72"/>
      <c r="K4" s="72"/>
      <c r="L4" s="72"/>
    </row>
    <row r="5" spans="1:13" s="108" customFormat="1" ht="20.25" customHeight="1">
      <c r="A5" s="449"/>
      <c r="B5" s="449"/>
      <c r="C5" s="449"/>
      <c r="D5" s="449"/>
      <c r="E5" s="449"/>
      <c r="F5" s="449"/>
      <c r="G5" s="110"/>
      <c r="H5" s="72"/>
      <c r="I5" s="72"/>
      <c r="J5" s="107"/>
      <c r="K5" s="107"/>
      <c r="L5" s="107"/>
      <c r="M5" s="107"/>
    </row>
    <row r="6" spans="1:13" customFormat="1" ht="13.5" customHeight="1">
      <c r="A6" s="450" t="s">
        <v>316</v>
      </c>
      <c r="B6" s="450"/>
      <c r="C6" s="450"/>
      <c r="D6" s="450"/>
      <c r="E6" s="450"/>
      <c r="F6" s="450"/>
      <c r="G6" s="109" t="s">
        <v>317</v>
      </c>
    </row>
    <row r="7" spans="1:13" ht="12" customHeight="1" thickBot="1">
      <c r="B7" s="83"/>
      <c r="C7" s="69"/>
      <c r="G7" s="102"/>
    </row>
    <row r="8" spans="1:13" ht="13.5" thickBot="1">
      <c r="A8" s="67"/>
      <c r="B8" s="96"/>
      <c r="C8" s="69" t="s">
        <v>230</v>
      </c>
      <c r="G8" s="99"/>
    </row>
    <row r="9" spans="1:13" ht="13.5" thickBot="1">
      <c r="G9" s="9" t="s">
        <v>314</v>
      </c>
    </row>
    <row r="10" spans="1:13" ht="12.75" customHeight="1" thickBot="1">
      <c r="B10" s="96"/>
      <c r="C10" s="69" t="s">
        <v>335</v>
      </c>
    </row>
    <row r="11" spans="1:13" ht="16.5" customHeight="1">
      <c r="B11" s="451" t="s">
        <v>281</v>
      </c>
      <c r="C11" s="451"/>
      <c r="D11" s="451"/>
      <c r="E11" s="451"/>
      <c r="F11" s="451"/>
      <c r="G11" s="451"/>
    </row>
    <row r="12" spans="1:13" ht="8.25" customHeight="1">
      <c r="B12" s="451" t="s">
        <v>313</v>
      </c>
      <c r="C12" s="451"/>
      <c r="D12" s="451"/>
      <c r="E12" s="451"/>
      <c r="F12" s="451"/>
      <c r="G12" s="451"/>
    </row>
    <row r="13" spans="1:13">
      <c r="B13" s="451"/>
      <c r="C13" s="451"/>
      <c r="D13" s="451"/>
      <c r="E13" s="451"/>
      <c r="F13" s="451"/>
      <c r="G13" s="451"/>
    </row>
    <row r="14" spans="1:13">
      <c r="C14" s="69" t="s">
        <v>231</v>
      </c>
    </row>
    <row r="15" spans="1:13">
      <c r="C15" s="69" t="s">
        <v>232</v>
      </c>
    </row>
    <row r="16" spans="1:13">
      <c r="C16" s="69" t="s">
        <v>233</v>
      </c>
    </row>
    <row r="17" spans="1:12">
      <c r="C17" s="69" t="s">
        <v>234</v>
      </c>
    </row>
    <row r="18" spans="1:12">
      <c r="C18" s="69" t="s">
        <v>235</v>
      </c>
    </row>
    <row r="19" spans="1:12" ht="12" customHeight="1">
      <c r="C19" s="69" t="s">
        <v>307</v>
      </c>
    </row>
    <row r="20" spans="1:12" ht="4.5" customHeight="1">
      <c r="C20" s="69"/>
      <c r="I20" s="13"/>
      <c r="J20" s="13"/>
      <c r="K20" s="13"/>
      <c r="L20" s="13"/>
    </row>
    <row r="21" spans="1:12" ht="15.75">
      <c r="C21" s="69"/>
      <c r="G21" s="41" t="s">
        <v>236</v>
      </c>
      <c r="I21" s="13"/>
      <c r="J21" s="443"/>
      <c r="K21" s="443"/>
      <c r="L21" s="65"/>
    </row>
    <row r="22" spans="1:12">
      <c r="C22" s="69"/>
      <c r="G22" s="9" t="s">
        <v>282</v>
      </c>
      <c r="I22" s="13"/>
      <c r="J22" s="65"/>
      <c r="K22" s="13"/>
      <c r="L22" s="13"/>
    </row>
    <row r="23" spans="1:12">
      <c r="B23" s="9" t="s">
        <v>237</v>
      </c>
      <c r="C23" s="69"/>
      <c r="E23" s="42">
        <f>IF(E49="Yes",SUM(A29:A49),SUM(A29:A199))</f>
        <v>464</v>
      </c>
      <c r="F23" s="9" t="s">
        <v>238</v>
      </c>
      <c r="G23" s="9" t="s">
        <v>276</v>
      </c>
      <c r="I23" s="13"/>
      <c r="J23" s="65"/>
      <c r="K23" s="13"/>
      <c r="L23" s="13"/>
    </row>
    <row r="24" spans="1:12">
      <c r="B24" s="9" t="s">
        <v>239</v>
      </c>
      <c r="C24" s="69"/>
      <c r="E24" s="42">
        <f>SUM(C36+C46+C53+C61+C68+C75+C80+C86+C90+C97+C104+C109+C117+C124+C131+C141+C150+C155+C162+C169+C175+C179+C185+C192+C200)</f>
        <v>0</v>
      </c>
      <c r="G24" s="9" t="s">
        <v>277</v>
      </c>
      <c r="I24" s="13"/>
      <c r="J24" s="65"/>
      <c r="K24" s="13"/>
      <c r="L24" s="13"/>
    </row>
    <row r="25" spans="1:12">
      <c r="B25" s="9" t="s">
        <v>240</v>
      </c>
      <c r="C25" s="69"/>
      <c r="E25" s="43">
        <f>E24/E23</f>
        <v>0</v>
      </c>
      <c r="G25" s="9" t="s">
        <v>278</v>
      </c>
    </row>
    <row r="26" spans="1:12" ht="22.5" customHeight="1">
      <c r="A26" s="447" t="s">
        <v>309</v>
      </c>
      <c r="B26" s="445" t="s">
        <v>311</v>
      </c>
      <c r="C26" s="447" t="s">
        <v>310</v>
      </c>
      <c r="D26" s="448" t="s">
        <v>241</v>
      </c>
      <c r="E26" s="448" t="s">
        <v>312</v>
      </c>
      <c r="F26" s="448" t="s">
        <v>242</v>
      </c>
      <c r="G26" s="448" t="s">
        <v>243</v>
      </c>
    </row>
    <row r="27" spans="1:12" ht="17.25" customHeight="1">
      <c r="A27" s="446"/>
      <c r="B27" s="446"/>
      <c r="C27" s="446"/>
      <c r="D27" s="446"/>
      <c r="E27" s="446"/>
      <c r="F27" s="446"/>
      <c r="G27" s="446"/>
    </row>
    <row r="28" spans="1:12" ht="25.5">
      <c r="A28" s="84"/>
      <c r="B28" s="85"/>
      <c r="C28" s="111">
        <f>SUM(A29:A35)</f>
        <v>28</v>
      </c>
      <c r="D28" s="44"/>
      <c r="E28" s="45"/>
      <c r="F28" s="46">
        <v>1</v>
      </c>
      <c r="G28" s="47" t="s">
        <v>392</v>
      </c>
    </row>
    <row r="29" spans="1:12">
      <c r="A29" s="117">
        <f>IF(H29=TRUE,0,4*D29)</f>
        <v>4</v>
      </c>
      <c r="B29" s="198"/>
      <c r="C29" s="115">
        <f>IF(A29=0,0,E29*D29)</f>
        <v>0</v>
      </c>
      <c r="D29" s="49">
        <v>1</v>
      </c>
      <c r="E29" s="101"/>
      <c r="F29" s="50">
        <v>1.1000000000000001</v>
      </c>
      <c r="G29" s="54" t="s">
        <v>393</v>
      </c>
      <c r="H29" s="79" t="b">
        <v>0</v>
      </c>
    </row>
    <row r="30" spans="1:12" ht="12.75" customHeight="1">
      <c r="A30" s="117">
        <f t="shared" ref="A30:A35" si="0">IF(H30=TRUE,0,4*D30)</f>
        <v>4</v>
      </c>
      <c r="B30" s="198"/>
      <c r="C30" s="115">
        <f t="shared" ref="C30:C35" si="1">IF(A30=0,0,E30*D30)</f>
        <v>0</v>
      </c>
      <c r="D30" s="49">
        <v>1</v>
      </c>
      <c r="E30" s="101"/>
      <c r="F30" s="50">
        <v>1.2</v>
      </c>
      <c r="G30" s="50" t="s">
        <v>44</v>
      </c>
      <c r="H30" s="79" t="b">
        <v>0</v>
      </c>
    </row>
    <row r="31" spans="1:12">
      <c r="A31" s="117">
        <f t="shared" si="0"/>
        <v>4</v>
      </c>
      <c r="B31" s="198"/>
      <c r="C31" s="115">
        <f t="shared" si="1"/>
        <v>0</v>
      </c>
      <c r="D31" s="49">
        <v>1</v>
      </c>
      <c r="E31" s="101"/>
      <c r="F31" s="50">
        <v>1.3</v>
      </c>
      <c r="G31" s="50" t="s">
        <v>45</v>
      </c>
      <c r="H31" s="79" t="b">
        <v>0</v>
      </c>
    </row>
    <row r="32" spans="1:12">
      <c r="A32" s="117">
        <f t="shared" si="0"/>
        <v>4</v>
      </c>
      <c r="B32" s="198"/>
      <c r="C32" s="115">
        <f t="shared" si="1"/>
        <v>0</v>
      </c>
      <c r="D32" s="49">
        <v>1</v>
      </c>
      <c r="E32" s="101"/>
      <c r="F32" s="50">
        <v>1.4</v>
      </c>
      <c r="G32" s="50" t="s">
        <v>46</v>
      </c>
      <c r="H32" s="79" t="b">
        <v>0</v>
      </c>
    </row>
    <row r="33" spans="1:9">
      <c r="A33" s="117">
        <f t="shared" si="0"/>
        <v>4</v>
      </c>
      <c r="B33" s="198"/>
      <c r="C33" s="115">
        <f t="shared" si="1"/>
        <v>0</v>
      </c>
      <c r="D33" s="49">
        <v>1</v>
      </c>
      <c r="E33" s="101"/>
      <c r="F33" s="50">
        <v>1.5</v>
      </c>
      <c r="G33" s="54" t="s">
        <v>394</v>
      </c>
      <c r="H33" s="79" t="b">
        <v>0</v>
      </c>
    </row>
    <row r="34" spans="1:9">
      <c r="A34" s="117">
        <f t="shared" si="0"/>
        <v>4</v>
      </c>
      <c r="B34" s="198"/>
      <c r="C34" s="115">
        <f t="shared" si="1"/>
        <v>0</v>
      </c>
      <c r="D34" s="49">
        <v>1</v>
      </c>
      <c r="E34" s="101"/>
      <c r="F34" s="50">
        <v>1.6</v>
      </c>
      <c r="G34" s="50" t="s">
        <v>47</v>
      </c>
      <c r="H34" s="79" t="b">
        <v>0</v>
      </c>
    </row>
    <row r="35" spans="1:9" ht="13.5" thickBot="1">
      <c r="A35" s="117">
        <f t="shared" si="0"/>
        <v>4</v>
      </c>
      <c r="B35" s="198"/>
      <c r="C35" s="115">
        <f t="shared" si="1"/>
        <v>0</v>
      </c>
      <c r="D35" s="49">
        <v>1</v>
      </c>
      <c r="E35" s="101"/>
      <c r="F35" s="51">
        <v>1.7</v>
      </c>
      <c r="G35" s="50" t="s">
        <v>48</v>
      </c>
      <c r="H35" s="79" t="b">
        <v>0</v>
      </c>
    </row>
    <row r="36" spans="1:9" ht="13.5" thickBot="1">
      <c r="A36" s="70"/>
      <c r="B36" s="87"/>
      <c r="C36" s="116">
        <f>SUM(C29:C35)</f>
        <v>0</v>
      </c>
      <c r="D36" s="8" t="s">
        <v>49</v>
      </c>
      <c r="E36" s="14"/>
      <c r="F36" s="52">
        <f>IF(ISERROR(C36/C28),0,C36/C28)</f>
        <v>0</v>
      </c>
      <c r="G36" s="208" t="s">
        <v>50</v>
      </c>
    </row>
    <row r="37" spans="1:9">
      <c r="A37" s="70"/>
      <c r="B37" s="88"/>
      <c r="C37" s="92"/>
      <c r="D37" s="8"/>
      <c r="E37" s="8"/>
      <c r="G37" s="53"/>
    </row>
    <row r="38" spans="1:9" ht="25.5">
      <c r="A38" s="70"/>
      <c r="B38" s="89"/>
      <c r="C38" s="112">
        <f>SUM(A39:A45)</f>
        <v>28</v>
      </c>
      <c r="D38" s="8"/>
      <c r="E38" s="8"/>
      <c r="F38" s="46">
        <v>2</v>
      </c>
      <c r="G38" s="47" t="s">
        <v>51</v>
      </c>
      <c r="I38" s="83"/>
    </row>
    <row r="39" spans="1:9">
      <c r="A39" s="117">
        <f t="shared" ref="A39:A44" si="2">IF(H39=TRUE,0,4*D39)</f>
        <v>4</v>
      </c>
      <c r="B39" s="199"/>
      <c r="C39" s="118">
        <f t="shared" ref="C39:C45" si="3">IF(A39=0,0,E39*D39)</f>
        <v>0</v>
      </c>
      <c r="D39" s="49">
        <v>1</v>
      </c>
      <c r="E39" s="101"/>
      <c r="F39" s="50">
        <v>2.1</v>
      </c>
      <c r="G39" s="50" t="s">
        <v>52</v>
      </c>
      <c r="H39" s="79" t="b">
        <v>0</v>
      </c>
    </row>
    <row r="40" spans="1:9">
      <c r="A40" s="117">
        <f t="shared" si="2"/>
        <v>4</v>
      </c>
      <c r="B40" s="199"/>
      <c r="C40" s="118">
        <f t="shared" si="3"/>
        <v>0</v>
      </c>
      <c r="D40" s="49">
        <v>1</v>
      </c>
      <c r="E40" s="101"/>
      <c r="F40" s="50">
        <v>2.2000000000000002</v>
      </c>
      <c r="G40" s="50" t="s">
        <v>53</v>
      </c>
      <c r="H40" s="79" t="b">
        <v>0</v>
      </c>
    </row>
    <row r="41" spans="1:9">
      <c r="A41" s="117">
        <f t="shared" si="2"/>
        <v>4</v>
      </c>
      <c r="B41" s="199"/>
      <c r="C41" s="118">
        <f t="shared" si="3"/>
        <v>0</v>
      </c>
      <c r="D41" s="49">
        <v>1</v>
      </c>
      <c r="E41" s="101"/>
      <c r="F41" s="50">
        <v>2.2999999999999998</v>
      </c>
      <c r="G41" s="50" t="s">
        <v>54</v>
      </c>
      <c r="H41" s="79" t="b">
        <v>0</v>
      </c>
    </row>
    <row r="42" spans="1:9" ht="14.25" customHeight="1">
      <c r="A42" s="117">
        <f t="shared" si="2"/>
        <v>4</v>
      </c>
      <c r="B42" s="199"/>
      <c r="C42" s="118">
        <f t="shared" si="3"/>
        <v>0</v>
      </c>
      <c r="D42" s="49">
        <v>1</v>
      </c>
      <c r="E42" s="101"/>
      <c r="F42" s="50">
        <v>2.5</v>
      </c>
      <c r="G42" s="50" t="s">
        <v>55</v>
      </c>
      <c r="H42" s="79" t="b">
        <v>0</v>
      </c>
    </row>
    <row r="43" spans="1:9">
      <c r="A43" s="117">
        <f t="shared" si="2"/>
        <v>4</v>
      </c>
      <c r="B43" s="199"/>
      <c r="C43" s="118">
        <f t="shared" si="3"/>
        <v>0</v>
      </c>
      <c r="D43" s="49">
        <v>1</v>
      </c>
      <c r="E43" s="101"/>
      <c r="F43" s="50">
        <v>2.6</v>
      </c>
      <c r="G43" s="50" t="s">
        <v>56</v>
      </c>
      <c r="H43" s="79" t="b">
        <v>0</v>
      </c>
    </row>
    <row r="44" spans="1:9" ht="14.25" customHeight="1">
      <c r="A44" s="117">
        <f t="shared" si="2"/>
        <v>4</v>
      </c>
      <c r="B44" s="199"/>
      <c r="C44" s="118">
        <f t="shared" si="3"/>
        <v>0</v>
      </c>
      <c r="D44" s="49">
        <v>1</v>
      </c>
      <c r="E44" s="101"/>
      <c r="F44" s="50">
        <v>2.7</v>
      </c>
      <c r="G44" s="50" t="s">
        <v>57</v>
      </c>
      <c r="H44" s="79" t="b">
        <v>0</v>
      </c>
    </row>
    <row r="45" spans="1:9" ht="15" customHeight="1" thickBot="1">
      <c r="A45" s="117">
        <f>IF(H45=TRUE,0,4*D45)</f>
        <v>4</v>
      </c>
      <c r="B45" s="199"/>
      <c r="C45" s="118">
        <f t="shared" si="3"/>
        <v>0</v>
      </c>
      <c r="D45" s="91">
        <v>1</v>
      </c>
      <c r="E45" s="101"/>
      <c r="F45" s="64">
        <v>2.8</v>
      </c>
      <c r="G45" s="64" t="s">
        <v>48</v>
      </c>
      <c r="H45" s="105" t="b">
        <v>0</v>
      </c>
    </row>
    <row r="46" spans="1:9" ht="13.5" thickBot="1">
      <c r="A46" s="70"/>
      <c r="B46" s="88"/>
      <c r="C46" s="116">
        <f>SUM(C39:C45)</f>
        <v>0</v>
      </c>
      <c r="D46" s="9" t="s">
        <v>49</v>
      </c>
      <c r="E46" s="14"/>
      <c r="F46" s="52">
        <f>IF(ISERROR(C46/C38),0,C46/C38)</f>
        <v>0</v>
      </c>
      <c r="G46" s="207" t="s">
        <v>50</v>
      </c>
      <c r="H46" s="105"/>
    </row>
    <row r="47" spans="1:9">
      <c r="A47" s="70"/>
      <c r="B47" s="88"/>
      <c r="G47" s="53"/>
    </row>
    <row r="48" spans="1:9">
      <c r="A48" s="70"/>
      <c r="B48" s="89"/>
      <c r="C48" s="113">
        <f>A49</f>
        <v>8</v>
      </c>
      <c r="D48" s="8"/>
      <c r="E48" s="8"/>
      <c r="F48" s="46">
        <v>3</v>
      </c>
      <c r="G48" s="54" t="s">
        <v>58</v>
      </c>
    </row>
    <row r="49" spans="1:8" ht="26.25" thickBot="1">
      <c r="A49" s="117">
        <f>IF(E49="yes",800,8)</f>
        <v>8</v>
      </c>
      <c r="B49" s="90"/>
      <c r="C49" s="119">
        <f>IF(E49="Yes",A49,D49*E49)</f>
        <v>0</v>
      </c>
      <c r="D49" s="91">
        <v>2</v>
      </c>
      <c r="E49" s="101"/>
      <c r="F49" s="86">
        <v>3.1</v>
      </c>
      <c r="G49" s="197" t="s">
        <v>416</v>
      </c>
      <c r="H49" s="105" t="s">
        <v>308</v>
      </c>
    </row>
    <row r="50" spans="1:8" hidden="1">
      <c r="A50" s="48"/>
      <c r="B50" s="95"/>
      <c r="C50" s="118"/>
      <c r="D50" s="49"/>
      <c r="E50" s="71"/>
      <c r="F50" s="48"/>
      <c r="G50" s="78"/>
    </row>
    <row r="51" spans="1:8" hidden="1">
      <c r="A51" s="48"/>
      <c r="B51" s="95"/>
      <c r="C51" s="118"/>
      <c r="D51" s="49"/>
      <c r="E51" s="71"/>
      <c r="F51" s="48"/>
      <c r="G51" s="50"/>
    </row>
    <row r="52" spans="1:8" ht="13.5" hidden="1" thickBot="1">
      <c r="A52" s="48"/>
      <c r="B52" s="95"/>
      <c r="C52" s="118"/>
      <c r="D52" s="49"/>
      <c r="E52" s="71"/>
      <c r="F52" s="48"/>
      <c r="G52" s="50"/>
    </row>
    <row r="53" spans="1:8" ht="13.5" thickBot="1">
      <c r="A53" s="8"/>
      <c r="B53" s="88"/>
      <c r="C53" s="116">
        <f>SUM(C49:C52)</f>
        <v>0</v>
      </c>
      <c r="D53" s="79" t="s">
        <v>49</v>
      </c>
      <c r="E53" s="80"/>
      <c r="F53" s="82">
        <f>IF(ISERROR(C53/C48),0,C53/C48)</f>
        <v>0</v>
      </c>
      <c r="G53" s="206" t="s">
        <v>59</v>
      </c>
    </row>
    <row r="54" spans="1:8">
      <c r="A54" s="8"/>
      <c r="B54" s="88"/>
      <c r="F54" s="81"/>
      <c r="G54" s="51" t="s">
        <v>60</v>
      </c>
    </row>
    <row r="55" spans="1:8" ht="13.5" thickBot="1">
      <c r="A55" s="8"/>
      <c r="B55" s="88"/>
      <c r="C55" s="94"/>
      <c r="D55" s="8"/>
      <c r="E55" s="8"/>
      <c r="F55" s="8"/>
      <c r="G55" s="209" t="s">
        <v>61</v>
      </c>
    </row>
    <row r="56" spans="1:8">
      <c r="A56" s="440" t="str">
        <f>IF(A49=800,"Stop, You Are Finished With The Self -Assessment Do Not Continue","")</f>
        <v/>
      </c>
      <c r="B56" s="441"/>
      <c r="C56" s="441"/>
      <c r="D56" s="441"/>
      <c r="E56" s="441"/>
      <c r="F56" s="441"/>
      <c r="G56" s="441"/>
    </row>
    <row r="57" spans="1:8">
      <c r="A57" s="442"/>
      <c r="B57" s="442"/>
      <c r="C57" s="442"/>
      <c r="D57" s="442"/>
      <c r="E57" s="442"/>
      <c r="F57" s="442"/>
      <c r="G57" s="442"/>
    </row>
    <row r="58" spans="1:8">
      <c r="A58" s="442"/>
      <c r="B58" s="442"/>
      <c r="C58" s="442"/>
      <c r="D58" s="442"/>
      <c r="E58" s="442"/>
      <c r="F58" s="442"/>
      <c r="G58" s="442"/>
    </row>
    <row r="59" spans="1:8" ht="27" customHeight="1">
      <c r="A59" s="8"/>
      <c r="B59" s="70"/>
      <c r="C59" s="112">
        <f>SUM(A60:A60)</f>
        <v>8</v>
      </c>
      <c r="D59" s="8"/>
      <c r="E59" s="8"/>
      <c r="F59" s="56">
        <v>4.0999999999999996</v>
      </c>
      <c r="G59" s="47" t="s">
        <v>62</v>
      </c>
    </row>
    <row r="60" spans="1:8" ht="14.25" customHeight="1" thickBot="1">
      <c r="A60" s="130">
        <f>IF(H60=TRUE,0,4*D60)</f>
        <v>8</v>
      </c>
      <c r="B60" s="200"/>
      <c r="C60" s="118">
        <f>IF(A60=0,0,E60*D60)</f>
        <v>0</v>
      </c>
      <c r="D60" s="49">
        <v>2</v>
      </c>
      <c r="E60" s="201"/>
      <c r="F60" s="57" t="s">
        <v>63</v>
      </c>
      <c r="G60" s="50" t="s">
        <v>64</v>
      </c>
      <c r="H60" s="79" t="b">
        <v>0</v>
      </c>
    </row>
    <row r="61" spans="1:8" ht="13.5" thickBot="1">
      <c r="A61" s="131"/>
      <c r="B61" s="70"/>
      <c r="C61" s="120">
        <f>C60</f>
        <v>0</v>
      </c>
      <c r="D61" s="9" t="s">
        <v>49</v>
      </c>
      <c r="E61" s="14"/>
      <c r="F61" s="52">
        <f>IF(ISERROR(C61/C59),0,C61/C59)</f>
        <v>0</v>
      </c>
      <c r="G61" s="204" t="s">
        <v>50</v>
      </c>
    </row>
    <row r="62" spans="1:8" ht="14.25" customHeight="1">
      <c r="A62" s="131"/>
      <c r="B62" s="70"/>
      <c r="C62" s="121"/>
      <c r="E62" s="14"/>
      <c r="F62" s="14"/>
      <c r="G62" s="55"/>
    </row>
    <row r="63" spans="1:8">
      <c r="A63" s="131"/>
      <c r="B63" s="89"/>
      <c r="C63" s="122">
        <f>SUM(A64:A67)</f>
        <v>20</v>
      </c>
      <c r="D63" s="8"/>
      <c r="E63" s="8"/>
      <c r="F63" s="56" t="s">
        <v>65</v>
      </c>
      <c r="G63" s="47" t="s">
        <v>66</v>
      </c>
    </row>
    <row r="64" spans="1:8">
      <c r="A64" s="130">
        <f>IF(H64=TRUE,0,4*D64)</f>
        <v>4</v>
      </c>
      <c r="B64" s="200"/>
      <c r="C64" s="118">
        <f>IF(A64=0,0,E64*D64)</f>
        <v>0</v>
      </c>
      <c r="D64" s="49">
        <v>1</v>
      </c>
      <c r="E64" s="201"/>
      <c r="F64" s="58" t="s">
        <v>67</v>
      </c>
      <c r="G64" s="50" t="s">
        <v>68</v>
      </c>
      <c r="H64" s="79" t="b">
        <v>0</v>
      </c>
    </row>
    <row r="65" spans="1:8">
      <c r="A65" s="130">
        <f>IF(H65=TRUE,0,4*D65)</f>
        <v>8</v>
      </c>
      <c r="B65" s="200"/>
      <c r="C65" s="118">
        <f>IF(A65=0,0,E65*D65)</f>
        <v>0</v>
      </c>
      <c r="D65" s="49">
        <v>2</v>
      </c>
      <c r="E65" s="201"/>
      <c r="F65" s="58" t="s">
        <v>69</v>
      </c>
      <c r="G65" s="50" t="s">
        <v>70</v>
      </c>
      <c r="H65" s="79" t="b">
        <v>0</v>
      </c>
    </row>
    <row r="66" spans="1:8">
      <c r="A66" s="130">
        <f>IF(H66=TRUE,0,4*D66)</f>
        <v>4</v>
      </c>
      <c r="B66" s="200"/>
      <c r="C66" s="118">
        <f>IF(A66=0,0,E66*D66)</f>
        <v>0</v>
      </c>
      <c r="D66" s="49">
        <v>1</v>
      </c>
      <c r="E66" s="201"/>
      <c r="F66" s="58" t="s">
        <v>71</v>
      </c>
      <c r="G66" s="50" t="s">
        <v>72</v>
      </c>
      <c r="H66" s="79" t="b">
        <v>0</v>
      </c>
    </row>
    <row r="67" spans="1:8" ht="13.5" thickBot="1">
      <c r="A67" s="130">
        <f>IF(H67=TRUE,0,4*D67)</f>
        <v>4</v>
      </c>
      <c r="B67" s="200"/>
      <c r="C67" s="118">
        <f>IF(A67=0,0,E67*D67)</f>
        <v>0</v>
      </c>
      <c r="D67" s="49">
        <v>1</v>
      </c>
      <c r="E67" s="201"/>
      <c r="F67" s="58" t="s">
        <v>73</v>
      </c>
      <c r="G67" s="50" t="s">
        <v>48</v>
      </c>
      <c r="H67" s="79" t="b">
        <v>0</v>
      </c>
    </row>
    <row r="68" spans="1:8" ht="13.5" thickBot="1">
      <c r="A68" s="131"/>
      <c r="B68" s="88"/>
      <c r="C68" s="116">
        <f>SUM(C64:C67)</f>
        <v>0</v>
      </c>
      <c r="D68" s="9" t="s">
        <v>49</v>
      </c>
      <c r="E68" s="14"/>
      <c r="F68" s="52">
        <f>IF(ISERROR(C68/C63),0,C68/C63)</f>
        <v>0</v>
      </c>
      <c r="G68" s="204" t="s">
        <v>50</v>
      </c>
    </row>
    <row r="69" spans="1:8" ht="13.5" customHeight="1">
      <c r="A69" s="131"/>
      <c r="B69" s="88"/>
      <c r="C69" s="123"/>
      <c r="D69" s="8"/>
      <c r="E69" s="8"/>
      <c r="F69" s="8"/>
      <c r="G69" s="55"/>
    </row>
    <row r="70" spans="1:8">
      <c r="A70" s="131"/>
      <c r="B70" s="89"/>
      <c r="C70" s="122">
        <f>SUM(A71:A74)</f>
        <v>16</v>
      </c>
      <c r="D70" s="8"/>
      <c r="E70" s="8"/>
      <c r="F70" s="56" t="s">
        <v>74</v>
      </c>
      <c r="G70" s="47" t="s">
        <v>75</v>
      </c>
    </row>
    <row r="71" spans="1:8" ht="12" customHeight="1">
      <c r="A71" s="130">
        <f>IF(H71=TRUE,0,4*D71)</f>
        <v>4</v>
      </c>
      <c r="B71" s="200"/>
      <c r="C71" s="118">
        <f>IF(A71=0,0,E71*D71)</f>
        <v>0</v>
      </c>
      <c r="D71" s="49">
        <v>1</v>
      </c>
      <c r="E71" s="201"/>
      <c r="F71" s="58" t="s">
        <v>76</v>
      </c>
      <c r="G71" s="50" t="s">
        <v>77</v>
      </c>
      <c r="H71" s="79" t="b">
        <v>0</v>
      </c>
    </row>
    <row r="72" spans="1:8">
      <c r="A72" s="130">
        <f>IF(H72=TRUE,0,4*D72)</f>
        <v>4</v>
      </c>
      <c r="B72" s="200"/>
      <c r="C72" s="118">
        <f>IF(A72=0,0,E72*D72)</f>
        <v>0</v>
      </c>
      <c r="D72" s="49">
        <v>1</v>
      </c>
      <c r="E72" s="201"/>
      <c r="F72" s="58" t="s">
        <v>78</v>
      </c>
      <c r="G72" s="50" t="s">
        <v>79</v>
      </c>
      <c r="H72" s="79" t="b">
        <v>0</v>
      </c>
    </row>
    <row r="73" spans="1:8">
      <c r="A73" s="130">
        <f>IF(H73=TRUE,0,4*D73)</f>
        <v>4</v>
      </c>
      <c r="B73" s="200"/>
      <c r="C73" s="118">
        <f>IF(A73=0,0,E73*D73)</f>
        <v>0</v>
      </c>
      <c r="D73" s="49">
        <v>1</v>
      </c>
      <c r="E73" s="201"/>
      <c r="F73" s="58" t="s">
        <v>80</v>
      </c>
      <c r="G73" s="50" t="s">
        <v>81</v>
      </c>
      <c r="H73" s="79" t="b">
        <v>0</v>
      </c>
    </row>
    <row r="74" spans="1:8" ht="13.5" thickBot="1">
      <c r="A74" s="130">
        <f>IF(H74=TRUE,0,4*D74)</f>
        <v>4</v>
      </c>
      <c r="B74" s="200"/>
      <c r="C74" s="118">
        <f>IF(A74=0,0,E74*D74)</f>
        <v>0</v>
      </c>
      <c r="D74" s="49">
        <v>1</v>
      </c>
      <c r="E74" s="201"/>
      <c r="F74" s="58" t="s">
        <v>82</v>
      </c>
      <c r="G74" s="50" t="s">
        <v>48</v>
      </c>
      <c r="H74" s="79" t="b">
        <v>0</v>
      </c>
    </row>
    <row r="75" spans="1:8" ht="13.5" thickBot="1">
      <c r="A75" s="131"/>
      <c r="B75" s="88"/>
      <c r="C75" s="116">
        <f>SUM(C71:C74)</f>
        <v>0</v>
      </c>
      <c r="D75" s="9" t="s">
        <v>49</v>
      </c>
      <c r="E75" s="14"/>
      <c r="F75" s="52">
        <f>IF(ISERROR(C75/C70),0,C75/C70)</f>
        <v>0</v>
      </c>
      <c r="G75" s="204" t="s">
        <v>59</v>
      </c>
    </row>
    <row r="76" spans="1:8" s="8" customFormat="1" ht="13.5" customHeight="1">
      <c r="A76" s="131"/>
      <c r="B76" s="88"/>
      <c r="C76" s="121"/>
      <c r="G76" s="59"/>
      <c r="H76" s="106"/>
    </row>
    <row r="77" spans="1:8">
      <c r="A77" s="131"/>
      <c r="B77" s="89"/>
      <c r="C77" s="122">
        <f>SUM(A78:A79)</f>
        <v>8</v>
      </c>
      <c r="D77" s="8"/>
      <c r="E77" s="8"/>
      <c r="F77" s="60">
        <v>5.0999999999999996</v>
      </c>
      <c r="G77" s="47" t="s">
        <v>83</v>
      </c>
    </row>
    <row r="78" spans="1:8">
      <c r="A78" s="130">
        <f>IF(H78=TRUE,0,4*D78)</f>
        <v>4</v>
      </c>
      <c r="B78" s="200"/>
      <c r="C78" s="118">
        <f>IF(A78=0,0,E78*D78)</f>
        <v>0</v>
      </c>
      <c r="D78" s="49">
        <v>1</v>
      </c>
      <c r="E78" s="201"/>
      <c r="F78" s="50">
        <v>5.0999999999999996</v>
      </c>
      <c r="G78" s="50" t="s">
        <v>84</v>
      </c>
      <c r="H78" s="79" t="b">
        <v>0</v>
      </c>
    </row>
    <row r="79" spans="1:8" ht="13.5" thickBot="1">
      <c r="A79" s="130">
        <f>IF(H79=TRUE,0,4*D79)</f>
        <v>4</v>
      </c>
      <c r="B79" s="200"/>
      <c r="C79" s="118">
        <f>IF(A79=0,0,E79*D79)</f>
        <v>0</v>
      </c>
      <c r="D79" s="49">
        <v>1</v>
      </c>
      <c r="E79" s="201"/>
      <c r="F79" s="50">
        <v>5.3</v>
      </c>
      <c r="G79" s="50" t="s">
        <v>85</v>
      </c>
      <c r="H79" s="79" t="b">
        <v>0</v>
      </c>
    </row>
    <row r="80" spans="1:8" ht="13.5" thickBot="1">
      <c r="A80" s="131"/>
      <c r="B80" s="88"/>
      <c r="C80" s="116">
        <f>SUM(C78:C79)</f>
        <v>0</v>
      </c>
      <c r="D80" s="8" t="s">
        <v>49</v>
      </c>
      <c r="E80" s="14"/>
      <c r="F80" s="52">
        <f>IF(ISERROR(C80/C77),0,C80/C77)</f>
        <v>0</v>
      </c>
      <c r="G80" s="204" t="s">
        <v>59</v>
      </c>
    </row>
    <row r="81" spans="1:8">
      <c r="A81" s="131"/>
      <c r="B81" s="88"/>
      <c r="C81" s="123"/>
      <c r="D81" s="8"/>
      <c r="E81" s="8"/>
    </row>
    <row r="82" spans="1:8">
      <c r="A82" s="131"/>
      <c r="B82" s="89"/>
      <c r="C82" s="122">
        <f>SUM(A83:A85)</f>
        <v>12</v>
      </c>
      <c r="D82" s="8"/>
      <c r="E82" s="8"/>
      <c r="F82" s="56" t="s">
        <v>86</v>
      </c>
      <c r="G82" s="47" t="s">
        <v>87</v>
      </c>
    </row>
    <row r="83" spans="1:8">
      <c r="A83" s="130">
        <f>IF(H83=TRUE,0,4*D83)</f>
        <v>4</v>
      </c>
      <c r="B83" s="200"/>
      <c r="C83" s="118">
        <f>IF(A83=0,0,E83*D83)</f>
        <v>0</v>
      </c>
      <c r="D83" s="49">
        <v>1</v>
      </c>
      <c r="E83" s="201"/>
      <c r="F83" s="58" t="s">
        <v>88</v>
      </c>
      <c r="G83" s="50" t="s">
        <v>89</v>
      </c>
      <c r="H83" s="79" t="b">
        <v>0</v>
      </c>
    </row>
    <row r="84" spans="1:8" ht="14.25" customHeight="1">
      <c r="A84" s="130">
        <f>IF(H84=TRUE,0,4*D84)</f>
        <v>4</v>
      </c>
      <c r="B84" s="200"/>
      <c r="C84" s="118">
        <f>IF(A84=0,0,E84*D84)</f>
        <v>0</v>
      </c>
      <c r="D84" s="49">
        <v>1</v>
      </c>
      <c r="E84" s="201"/>
      <c r="F84" s="58" t="s">
        <v>90</v>
      </c>
      <c r="G84" s="50" t="s">
        <v>91</v>
      </c>
      <c r="H84" s="79" t="b">
        <v>0</v>
      </c>
    </row>
    <row r="85" spans="1:8" ht="13.5" thickBot="1">
      <c r="A85" s="130">
        <f>IF(H85=TRUE,0,4*D85)</f>
        <v>4</v>
      </c>
      <c r="B85" s="200"/>
      <c r="C85" s="118">
        <f>IF(A85=0,0,E85*D85)</f>
        <v>0</v>
      </c>
      <c r="D85" s="49">
        <v>1</v>
      </c>
      <c r="E85" s="201"/>
      <c r="F85" s="58" t="s">
        <v>92</v>
      </c>
      <c r="G85" s="50" t="s">
        <v>93</v>
      </c>
      <c r="H85" s="79" t="b">
        <v>0</v>
      </c>
    </row>
    <row r="86" spans="1:8" ht="13.5" thickBot="1">
      <c r="A86" s="131"/>
      <c r="B86" s="88"/>
      <c r="C86" s="116">
        <f>SUM(C83:C85)</f>
        <v>0</v>
      </c>
      <c r="D86" s="8" t="s">
        <v>49</v>
      </c>
      <c r="E86" s="14"/>
      <c r="F86" s="52">
        <f>IF(ISERROR(C86/C82),0,C86/C82)</f>
        <v>0</v>
      </c>
      <c r="G86" s="204" t="s">
        <v>59</v>
      </c>
    </row>
    <row r="87" spans="1:8">
      <c r="A87" s="131"/>
      <c r="B87" s="88"/>
      <c r="C87" s="123"/>
      <c r="D87" s="8"/>
      <c r="E87" s="8"/>
    </row>
    <row r="88" spans="1:8">
      <c r="A88" s="131"/>
      <c r="B88" s="88"/>
      <c r="C88" s="124">
        <f>SUM(A89:A89)</f>
        <v>12</v>
      </c>
      <c r="D88" s="8"/>
      <c r="E88" s="8"/>
      <c r="F88" s="56">
        <v>5.5</v>
      </c>
      <c r="G88" s="47" t="s">
        <v>94</v>
      </c>
    </row>
    <row r="89" spans="1:8" ht="26.25" customHeight="1" thickBot="1">
      <c r="A89" s="132">
        <f>IF(H89=TRUE,0,4*D89)</f>
        <v>12</v>
      </c>
      <c r="B89" s="200"/>
      <c r="C89" s="125">
        <f>IF(A89=0,0,E89*D89)</f>
        <v>0</v>
      </c>
      <c r="D89" s="61">
        <v>3</v>
      </c>
      <c r="E89" s="202"/>
      <c r="F89" s="58" t="s">
        <v>95</v>
      </c>
      <c r="G89" s="50" t="s">
        <v>96</v>
      </c>
      <c r="H89" s="79" t="b">
        <v>0</v>
      </c>
    </row>
    <row r="90" spans="1:8" ht="13.5" thickBot="1">
      <c r="A90" s="131"/>
      <c r="B90" s="88"/>
      <c r="C90" s="120">
        <f>SUM(C89:C89)</f>
        <v>0</v>
      </c>
      <c r="D90" s="9" t="s">
        <v>49</v>
      </c>
      <c r="E90" s="14"/>
      <c r="F90" s="52">
        <f>IF(ISERROR(C90/C88),0,C90/C88)</f>
        <v>0</v>
      </c>
      <c r="G90" s="204" t="s">
        <v>59</v>
      </c>
    </row>
    <row r="91" spans="1:8">
      <c r="A91" s="131"/>
      <c r="B91" s="88"/>
      <c r="C91" s="126"/>
    </row>
    <row r="92" spans="1:8" ht="25.5">
      <c r="A92" s="131"/>
      <c r="B92" s="89"/>
      <c r="C92" s="122">
        <f>SUM(A93:A96)</f>
        <v>28</v>
      </c>
      <c r="F92" s="56">
        <v>5.6</v>
      </c>
      <c r="G92" s="47" t="s">
        <v>97</v>
      </c>
    </row>
    <row r="93" spans="1:8">
      <c r="A93" s="130">
        <f>IF(H93=TRUE,0,4*D93)</f>
        <v>8</v>
      </c>
      <c r="B93" s="200"/>
      <c r="C93" s="115">
        <f>IF(A93=0,0,E93*D93)</f>
        <v>0</v>
      </c>
      <c r="D93" s="49">
        <v>2</v>
      </c>
      <c r="E93" s="201"/>
      <c r="F93" s="58" t="s">
        <v>98</v>
      </c>
      <c r="G93" s="50" t="s">
        <v>99</v>
      </c>
      <c r="H93" s="79" t="b">
        <v>0</v>
      </c>
    </row>
    <row r="94" spans="1:8">
      <c r="A94" s="130">
        <f>IF(H94=TRUE,0,4*D94)</f>
        <v>4</v>
      </c>
      <c r="B94" s="200"/>
      <c r="C94" s="115">
        <f>IF(A94=0,0,E94*D94)</f>
        <v>0</v>
      </c>
      <c r="D94" s="49">
        <v>1</v>
      </c>
      <c r="E94" s="201"/>
      <c r="F94" s="58" t="s">
        <v>100</v>
      </c>
      <c r="G94" s="50" t="s">
        <v>101</v>
      </c>
      <c r="H94" s="79" t="b">
        <v>0</v>
      </c>
    </row>
    <row r="95" spans="1:8">
      <c r="A95" s="130">
        <f>IF(H95=TRUE,0,4*D95)</f>
        <v>8</v>
      </c>
      <c r="B95" s="200"/>
      <c r="C95" s="115">
        <f>IF(A95=0,0,E95*D95)</f>
        <v>0</v>
      </c>
      <c r="D95" s="49">
        <v>2</v>
      </c>
      <c r="E95" s="201"/>
      <c r="F95" s="58" t="s">
        <v>102</v>
      </c>
      <c r="G95" s="50" t="s">
        <v>103</v>
      </c>
      <c r="H95" s="79" t="b">
        <v>0</v>
      </c>
    </row>
    <row r="96" spans="1:8" ht="13.5" thickBot="1">
      <c r="A96" s="130">
        <f>IF(H96=TRUE,0,4*D96)</f>
        <v>8</v>
      </c>
      <c r="B96" s="200"/>
      <c r="C96" s="115">
        <f>IF(A96=0,0,E96*D96)</f>
        <v>0</v>
      </c>
      <c r="D96" s="49">
        <v>2</v>
      </c>
      <c r="E96" s="201"/>
      <c r="F96" s="58" t="s">
        <v>104</v>
      </c>
      <c r="G96" s="50" t="s">
        <v>105</v>
      </c>
      <c r="H96" s="79" t="b">
        <v>0</v>
      </c>
    </row>
    <row r="97" spans="1:8" ht="13.5" thickBot="1">
      <c r="A97" s="131"/>
      <c r="B97" s="88"/>
      <c r="C97" s="116">
        <f>SUM(C93:C96)</f>
        <v>0</v>
      </c>
      <c r="D97" s="9" t="s">
        <v>49</v>
      </c>
      <c r="E97" s="14"/>
      <c r="F97" s="52">
        <f>IF(ISERROR(C97/C92),0,C97/C92)</f>
        <v>0</v>
      </c>
      <c r="G97" s="204" t="s">
        <v>50</v>
      </c>
    </row>
    <row r="98" spans="1:8">
      <c r="A98" s="131"/>
      <c r="B98" s="88"/>
      <c r="C98" s="121"/>
      <c r="G98" s="59"/>
    </row>
    <row r="99" spans="1:8">
      <c r="A99" s="131"/>
      <c r="B99" s="88"/>
      <c r="C99" s="122">
        <f>SUM(A100:A103)</f>
        <v>20</v>
      </c>
      <c r="F99" s="56" t="s">
        <v>106</v>
      </c>
      <c r="G99" s="47" t="s">
        <v>107</v>
      </c>
    </row>
    <row r="100" spans="1:8">
      <c r="A100" s="130">
        <f>IF(H100=TRUE,0,4*D100)</f>
        <v>4</v>
      </c>
      <c r="B100" s="200"/>
      <c r="C100" s="115">
        <f>IF(A100=0,0,E100*D100)</f>
        <v>0</v>
      </c>
      <c r="D100" s="49">
        <v>1</v>
      </c>
      <c r="E100" s="201"/>
      <c r="F100" s="58" t="s">
        <v>108</v>
      </c>
      <c r="G100" s="50" t="s">
        <v>109</v>
      </c>
      <c r="H100" s="79" t="b">
        <v>0</v>
      </c>
    </row>
    <row r="101" spans="1:8">
      <c r="A101" s="130">
        <f>IF(H101=TRUE,0,4*D101)</f>
        <v>4</v>
      </c>
      <c r="B101" s="200"/>
      <c r="C101" s="115">
        <f>IF(A101=0,0,E101*D101)</f>
        <v>0</v>
      </c>
      <c r="D101" s="49">
        <v>1</v>
      </c>
      <c r="E101" s="201"/>
      <c r="F101" s="58" t="s">
        <v>110</v>
      </c>
      <c r="G101" s="50" t="s">
        <v>111</v>
      </c>
      <c r="H101" s="79" t="b">
        <v>0</v>
      </c>
    </row>
    <row r="102" spans="1:8">
      <c r="A102" s="130">
        <f>IF(H102=TRUE,0,4*D102)</f>
        <v>4</v>
      </c>
      <c r="B102" s="200"/>
      <c r="C102" s="115">
        <f>IF(A102=0,0,E102*D102)</f>
        <v>0</v>
      </c>
      <c r="D102" s="49">
        <v>1</v>
      </c>
      <c r="E102" s="201"/>
      <c r="F102" s="58" t="s">
        <v>112</v>
      </c>
      <c r="G102" s="50" t="s">
        <v>113</v>
      </c>
      <c r="H102" s="79" t="b">
        <v>0</v>
      </c>
    </row>
    <row r="103" spans="1:8" ht="13.5" thickBot="1">
      <c r="A103" s="130">
        <f>IF(H103=TRUE,0,4*D103)</f>
        <v>8</v>
      </c>
      <c r="B103" s="200"/>
      <c r="C103" s="115">
        <f>IF(A103=0,0,E103*D103)</f>
        <v>0</v>
      </c>
      <c r="D103" s="49">
        <v>2</v>
      </c>
      <c r="E103" s="201"/>
      <c r="F103" s="58" t="s">
        <v>112</v>
      </c>
      <c r="G103" s="50" t="s">
        <v>114</v>
      </c>
      <c r="H103" s="79" t="b">
        <v>0</v>
      </c>
    </row>
    <row r="104" spans="1:8" ht="13.5" thickBot="1">
      <c r="A104" s="131"/>
      <c r="B104" s="88"/>
      <c r="C104" s="116">
        <f>SUM(C100:C103)</f>
        <v>0</v>
      </c>
      <c r="D104" s="9" t="s">
        <v>49</v>
      </c>
      <c r="E104" s="14"/>
      <c r="F104" s="52">
        <f>IF(ISERROR(C104/C99),0,C104/C99)</f>
        <v>0</v>
      </c>
      <c r="G104" s="204" t="s">
        <v>50</v>
      </c>
    </row>
    <row r="105" spans="1:8">
      <c r="A105" s="131"/>
      <c r="B105" s="88"/>
      <c r="C105" s="121"/>
      <c r="G105" s="59"/>
    </row>
    <row r="106" spans="1:8">
      <c r="A106" s="131"/>
      <c r="B106" s="89"/>
      <c r="C106" s="122">
        <f>SUM(A107:A108)</f>
        <v>12</v>
      </c>
      <c r="D106" s="8"/>
      <c r="E106" s="8"/>
      <c r="F106" s="62">
        <v>6.3</v>
      </c>
      <c r="G106" s="47" t="s">
        <v>115</v>
      </c>
    </row>
    <row r="107" spans="1:8">
      <c r="A107" s="130">
        <f>IF(H107=TRUE,0,4*D107)</f>
        <v>8</v>
      </c>
      <c r="B107" s="200"/>
      <c r="C107" s="118">
        <f>IF(A107=0,0,E107*D107)</f>
        <v>0</v>
      </c>
      <c r="D107" s="49">
        <v>2</v>
      </c>
      <c r="E107" s="201"/>
      <c r="F107" s="58" t="s">
        <v>116</v>
      </c>
      <c r="G107" s="50" t="s">
        <v>117</v>
      </c>
      <c r="H107" s="79" t="b">
        <v>0</v>
      </c>
    </row>
    <row r="108" spans="1:8" ht="13.5" thickBot="1">
      <c r="A108" s="130">
        <f>IF(H108=TRUE,0,4*D108)</f>
        <v>4</v>
      </c>
      <c r="B108" s="200"/>
      <c r="C108" s="118">
        <f>IF(A108=0,0,E108*D108)</f>
        <v>0</v>
      </c>
      <c r="D108" s="49">
        <v>1</v>
      </c>
      <c r="E108" s="201"/>
      <c r="F108" s="58" t="s">
        <v>118</v>
      </c>
      <c r="G108" s="50" t="s">
        <v>119</v>
      </c>
      <c r="H108" s="79" t="b">
        <v>0</v>
      </c>
    </row>
    <row r="109" spans="1:8" ht="13.5" thickBot="1">
      <c r="A109" s="133"/>
      <c r="B109" s="88"/>
      <c r="C109" s="116">
        <f>SUM(C107:C108)</f>
        <v>0</v>
      </c>
      <c r="D109" s="8" t="s">
        <v>49</v>
      </c>
      <c r="E109" s="14"/>
      <c r="F109" s="52">
        <f>IF(ISERROR(C109/C106),0,C109/C106)</f>
        <v>0</v>
      </c>
      <c r="G109" s="204" t="s">
        <v>59</v>
      </c>
    </row>
    <row r="110" spans="1:8">
      <c r="A110" s="134"/>
      <c r="B110" s="88"/>
      <c r="C110" s="121"/>
      <c r="G110" s="59"/>
    </row>
    <row r="111" spans="1:8">
      <c r="A111" s="135"/>
      <c r="B111" s="97"/>
      <c r="C111" s="122">
        <f>SUM(A112:A116)</f>
        <v>24</v>
      </c>
      <c r="F111" s="56">
        <v>7.1</v>
      </c>
      <c r="G111" s="47" t="s">
        <v>120</v>
      </c>
    </row>
    <row r="112" spans="1:8">
      <c r="A112" s="130">
        <f t="shared" ref="A112:A172" si="4">IF(H112=TRUE,0,4*D112)</f>
        <v>4</v>
      </c>
      <c r="B112" s="200"/>
      <c r="C112" s="115">
        <f>IF(A112=0,0,E112*D112)</f>
        <v>0</v>
      </c>
      <c r="D112" s="49">
        <v>1</v>
      </c>
      <c r="E112" s="201"/>
      <c r="F112" s="58" t="s">
        <v>121</v>
      </c>
      <c r="G112" s="50" t="s">
        <v>122</v>
      </c>
      <c r="H112" s="79" t="b">
        <v>0</v>
      </c>
    </row>
    <row r="113" spans="1:8">
      <c r="A113" s="130">
        <f t="shared" si="4"/>
        <v>4</v>
      </c>
      <c r="B113" s="200"/>
      <c r="C113" s="115">
        <f>IF(A113=0,0,E113*D113)</f>
        <v>0</v>
      </c>
      <c r="D113" s="49">
        <v>1</v>
      </c>
      <c r="E113" s="201"/>
      <c r="F113" s="58" t="s">
        <v>123</v>
      </c>
      <c r="G113" s="50" t="s">
        <v>124</v>
      </c>
      <c r="H113" s="79" t="b">
        <v>0</v>
      </c>
    </row>
    <row r="114" spans="1:8">
      <c r="A114" s="130">
        <f t="shared" si="4"/>
        <v>4</v>
      </c>
      <c r="B114" s="200"/>
      <c r="C114" s="115">
        <f>IF(A114=0,0,E114*D114)</f>
        <v>0</v>
      </c>
      <c r="D114" s="49">
        <v>1</v>
      </c>
      <c r="E114" s="201"/>
      <c r="F114" s="58" t="s">
        <v>125</v>
      </c>
      <c r="G114" s="50" t="s">
        <v>126</v>
      </c>
      <c r="H114" s="79" t="b">
        <v>0</v>
      </c>
    </row>
    <row r="115" spans="1:8">
      <c r="A115" s="130">
        <f t="shared" si="4"/>
        <v>4</v>
      </c>
      <c r="B115" s="200"/>
      <c r="C115" s="115">
        <f>IF(A115=0,0,E115*D115)</f>
        <v>0</v>
      </c>
      <c r="D115" s="49">
        <v>1</v>
      </c>
      <c r="E115" s="201"/>
      <c r="F115" s="58" t="s">
        <v>127</v>
      </c>
      <c r="G115" s="50" t="s">
        <v>128</v>
      </c>
      <c r="H115" s="79" t="b">
        <v>0</v>
      </c>
    </row>
    <row r="116" spans="1:8" ht="13.5" thickBot="1">
      <c r="A116" s="130">
        <f t="shared" si="4"/>
        <v>8</v>
      </c>
      <c r="B116" s="200"/>
      <c r="C116" s="115">
        <f>IF(A116=0,0,E116*D116)</f>
        <v>0</v>
      </c>
      <c r="D116" s="49">
        <v>2</v>
      </c>
      <c r="E116" s="201"/>
      <c r="F116" s="58" t="s">
        <v>129</v>
      </c>
      <c r="G116" s="50" t="s">
        <v>114</v>
      </c>
      <c r="H116" s="79" t="b">
        <v>0</v>
      </c>
    </row>
    <row r="117" spans="1:8" ht="13.5" thickBot="1">
      <c r="A117" s="133"/>
      <c r="B117" s="88"/>
      <c r="C117" s="116">
        <f>SUM(C112:C116)</f>
        <v>0</v>
      </c>
      <c r="D117" s="9" t="s">
        <v>49</v>
      </c>
      <c r="E117" s="14"/>
      <c r="F117" s="52">
        <f>IF(ISERROR(C117/C111),0,C117/C111)</f>
        <v>0</v>
      </c>
      <c r="G117" s="204" t="s">
        <v>59</v>
      </c>
    </row>
    <row r="118" spans="1:8" ht="8.25" customHeight="1">
      <c r="A118" s="134"/>
      <c r="B118" s="88"/>
      <c r="C118" s="121"/>
      <c r="G118" s="59"/>
    </row>
    <row r="119" spans="1:8" ht="16.5" customHeight="1">
      <c r="A119" s="135"/>
      <c r="B119" s="83"/>
      <c r="C119" s="122">
        <f>SUM(A120:A123)</f>
        <v>20</v>
      </c>
      <c r="F119" s="56">
        <v>7.2</v>
      </c>
      <c r="G119" s="47" t="s">
        <v>130</v>
      </c>
    </row>
    <row r="120" spans="1:8">
      <c r="A120" s="130">
        <f t="shared" si="4"/>
        <v>4</v>
      </c>
      <c r="B120" s="200"/>
      <c r="C120" s="115">
        <f>IF(A120=0,0,E120*D120)</f>
        <v>0</v>
      </c>
      <c r="D120" s="49">
        <v>1</v>
      </c>
      <c r="E120" s="201"/>
      <c r="F120" s="58" t="s">
        <v>131</v>
      </c>
      <c r="G120" s="50" t="s">
        <v>132</v>
      </c>
      <c r="H120" s="79" t="b">
        <v>0</v>
      </c>
    </row>
    <row r="121" spans="1:8" ht="14.25" customHeight="1">
      <c r="A121" s="130">
        <f t="shared" si="4"/>
        <v>4</v>
      </c>
      <c r="B121" s="200"/>
      <c r="C121" s="115">
        <f>IF(A121=0,0,E121*D121)</f>
        <v>0</v>
      </c>
      <c r="D121" s="49">
        <v>1</v>
      </c>
      <c r="E121" s="201"/>
      <c r="F121" s="58" t="s">
        <v>133</v>
      </c>
      <c r="G121" s="50" t="s">
        <v>134</v>
      </c>
      <c r="H121" s="79" t="b">
        <v>0</v>
      </c>
    </row>
    <row r="122" spans="1:8">
      <c r="A122" s="130">
        <f t="shared" si="4"/>
        <v>4</v>
      </c>
      <c r="B122" s="200"/>
      <c r="C122" s="115">
        <f>IF(A122=0,0,E122*D122)</f>
        <v>0</v>
      </c>
      <c r="D122" s="49">
        <v>1</v>
      </c>
      <c r="E122" s="201"/>
      <c r="F122" s="58" t="s">
        <v>135</v>
      </c>
      <c r="G122" s="50" t="s">
        <v>136</v>
      </c>
      <c r="H122" s="79" t="b">
        <v>0</v>
      </c>
    </row>
    <row r="123" spans="1:8" ht="13.5" thickBot="1">
      <c r="A123" s="130">
        <f t="shared" si="4"/>
        <v>8</v>
      </c>
      <c r="B123" s="200"/>
      <c r="C123" s="115">
        <f>IF(A123=0,0,E123*D123)</f>
        <v>0</v>
      </c>
      <c r="D123" s="49">
        <v>2</v>
      </c>
      <c r="E123" s="201"/>
      <c r="F123" s="58" t="s">
        <v>137</v>
      </c>
      <c r="G123" s="50" t="s">
        <v>138</v>
      </c>
      <c r="H123" s="79" t="b">
        <v>0</v>
      </c>
    </row>
    <row r="124" spans="1:8" ht="13.5" thickBot="1">
      <c r="A124" s="133"/>
      <c r="B124" s="98"/>
      <c r="C124" s="116">
        <f>SUM(C120:C123)</f>
        <v>0</v>
      </c>
      <c r="D124" s="9" t="s">
        <v>49</v>
      </c>
      <c r="E124" s="14"/>
      <c r="F124" s="52">
        <f>IF(ISERROR(C124/C119),0,C124/C119)</f>
        <v>0</v>
      </c>
      <c r="G124" s="204" t="s">
        <v>59</v>
      </c>
    </row>
    <row r="125" spans="1:8">
      <c r="A125" s="134"/>
      <c r="B125" s="88"/>
      <c r="C125" s="127"/>
      <c r="G125" s="59"/>
    </row>
    <row r="126" spans="1:8" ht="38.25">
      <c r="A126" s="135"/>
      <c r="B126" s="97"/>
      <c r="C126" s="122">
        <f>SUM(A127:A130)</f>
        <v>20</v>
      </c>
      <c r="F126" s="56">
        <v>7.3</v>
      </c>
      <c r="G126" s="47" t="s">
        <v>139</v>
      </c>
    </row>
    <row r="127" spans="1:8">
      <c r="A127" s="130">
        <f t="shared" si="4"/>
        <v>4</v>
      </c>
      <c r="B127" s="200"/>
      <c r="C127" s="115">
        <f>IF(A127=0,0,E127*D127)</f>
        <v>0</v>
      </c>
      <c r="D127" s="49">
        <v>1</v>
      </c>
      <c r="E127" s="201"/>
      <c r="F127" s="58" t="s">
        <v>140</v>
      </c>
      <c r="G127" s="50" t="s">
        <v>141</v>
      </c>
      <c r="H127" s="79" t="b">
        <v>0</v>
      </c>
    </row>
    <row r="128" spans="1:8">
      <c r="A128" s="130">
        <f t="shared" si="4"/>
        <v>4</v>
      </c>
      <c r="B128" s="200"/>
      <c r="C128" s="115">
        <f>IF(A128=0,0,E128*D128)</f>
        <v>0</v>
      </c>
      <c r="D128" s="49">
        <v>1</v>
      </c>
      <c r="E128" s="201"/>
      <c r="F128" s="58" t="s">
        <v>142</v>
      </c>
      <c r="G128" s="50" t="s">
        <v>143</v>
      </c>
      <c r="H128" s="79" t="b">
        <v>0</v>
      </c>
    </row>
    <row r="129" spans="1:8">
      <c r="A129" s="130">
        <f t="shared" si="4"/>
        <v>4</v>
      </c>
      <c r="B129" s="200"/>
      <c r="C129" s="115">
        <f>IF(A129=0,0,E129*D129)</f>
        <v>0</v>
      </c>
      <c r="D129" s="49">
        <v>1</v>
      </c>
      <c r="E129" s="201"/>
      <c r="F129" s="58" t="s">
        <v>144</v>
      </c>
      <c r="G129" s="50" t="s">
        <v>288</v>
      </c>
      <c r="H129" s="79" t="b">
        <v>0</v>
      </c>
    </row>
    <row r="130" spans="1:8" ht="26.25" thickBot="1">
      <c r="A130" s="130">
        <f t="shared" si="4"/>
        <v>8</v>
      </c>
      <c r="B130" s="200"/>
      <c r="C130" s="115">
        <f>IF(A130=0,0,E130*D130)</f>
        <v>0</v>
      </c>
      <c r="D130" s="49">
        <v>2</v>
      </c>
      <c r="E130" s="201"/>
      <c r="F130" s="58" t="s">
        <v>145</v>
      </c>
      <c r="G130" s="54" t="s">
        <v>395</v>
      </c>
      <c r="H130" s="79" t="b">
        <v>0</v>
      </c>
    </row>
    <row r="131" spans="1:8" ht="13.5" thickBot="1">
      <c r="A131" s="133"/>
      <c r="B131" s="88"/>
      <c r="C131" s="116">
        <f>SUM(C127:C130)</f>
        <v>0</v>
      </c>
      <c r="D131" s="9" t="s">
        <v>49</v>
      </c>
      <c r="E131" s="14"/>
      <c r="F131" s="52">
        <f>IF(ISERROR(C131/C126),0,C131/C126)</f>
        <v>0</v>
      </c>
      <c r="G131" s="204" t="s">
        <v>59</v>
      </c>
    </row>
    <row r="132" spans="1:8">
      <c r="A132" s="134"/>
      <c r="B132" s="88"/>
      <c r="C132" s="127"/>
      <c r="G132" s="59"/>
    </row>
    <row r="133" spans="1:8" ht="38.25">
      <c r="A133" s="135"/>
      <c r="B133" s="83"/>
      <c r="C133" s="122">
        <f>SUM(A134:A140)</f>
        <v>32</v>
      </c>
      <c r="F133" s="56">
        <v>7.4</v>
      </c>
      <c r="G133" s="47" t="s">
        <v>397</v>
      </c>
    </row>
    <row r="134" spans="1:8">
      <c r="A134" s="130">
        <f t="shared" si="4"/>
        <v>4</v>
      </c>
      <c r="B134" s="200"/>
      <c r="C134" s="115">
        <f>IF(A134=0,0,E134*D134)</f>
        <v>0</v>
      </c>
      <c r="D134" s="49">
        <v>1</v>
      </c>
      <c r="E134" s="201"/>
      <c r="F134" s="58" t="s">
        <v>146</v>
      </c>
      <c r="G134" s="50" t="s">
        <v>147</v>
      </c>
      <c r="H134" s="79" t="b">
        <v>0</v>
      </c>
    </row>
    <row r="135" spans="1:8">
      <c r="A135" s="130">
        <f t="shared" si="4"/>
        <v>4</v>
      </c>
      <c r="B135" s="200"/>
      <c r="C135" s="115">
        <f t="shared" ref="C135:C140" si="5">IF(A135=0,0,E135*D135)</f>
        <v>0</v>
      </c>
      <c r="D135" s="49">
        <v>1</v>
      </c>
      <c r="E135" s="201"/>
      <c r="F135" s="58" t="s">
        <v>148</v>
      </c>
      <c r="G135" s="50" t="s">
        <v>149</v>
      </c>
      <c r="H135" s="79" t="b">
        <v>0</v>
      </c>
    </row>
    <row r="136" spans="1:8">
      <c r="A136" s="130">
        <f t="shared" si="4"/>
        <v>4</v>
      </c>
      <c r="B136" s="200"/>
      <c r="C136" s="115">
        <f t="shared" si="5"/>
        <v>0</v>
      </c>
      <c r="D136" s="49">
        <v>1</v>
      </c>
      <c r="E136" s="201"/>
      <c r="F136" s="58" t="s">
        <v>150</v>
      </c>
      <c r="G136" s="64" t="s">
        <v>151</v>
      </c>
      <c r="H136" s="79" t="b">
        <v>0</v>
      </c>
    </row>
    <row r="137" spans="1:8">
      <c r="A137" s="130">
        <f t="shared" si="4"/>
        <v>4</v>
      </c>
      <c r="B137" s="200"/>
      <c r="C137" s="115">
        <f t="shared" si="5"/>
        <v>0</v>
      </c>
      <c r="D137" s="49">
        <v>1</v>
      </c>
      <c r="E137" s="201"/>
      <c r="F137" s="58" t="s">
        <v>152</v>
      </c>
      <c r="G137" s="64" t="s">
        <v>153</v>
      </c>
      <c r="H137" s="79" t="b">
        <v>0</v>
      </c>
    </row>
    <row r="138" spans="1:8">
      <c r="A138" s="130">
        <f t="shared" si="4"/>
        <v>4</v>
      </c>
      <c r="B138" s="200"/>
      <c r="C138" s="115">
        <f t="shared" si="5"/>
        <v>0</v>
      </c>
      <c r="D138" s="49">
        <v>1</v>
      </c>
      <c r="E138" s="201"/>
      <c r="F138" s="58" t="s">
        <v>154</v>
      </c>
      <c r="G138" s="50" t="s">
        <v>155</v>
      </c>
      <c r="H138" s="79" t="b">
        <v>0</v>
      </c>
    </row>
    <row r="139" spans="1:8">
      <c r="A139" s="130">
        <f t="shared" si="4"/>
        <v>4</v>
      </c>
      <c r="B139" s="200"/>
      <c r="C139" s="115">
        <f t="shared" si="5"/>
        <v>0</v>
      </c>
      <c r="D139" s="49">
        <v>1</v>
      </c>
      <c r="E139" s="201"/>
      <c r="F139" s="58" t="s">
        <v>156</v>
      </c>
      <c r="G139" s="50" t="s">
        <v>157</v>
      </c>
      <c r="H139" s="79" t="b">
        <v>0</v>
      </c>
    </row>
    <row r="140" spans="1:8" ht="15.75" customHeight="1" thickBot="1">
      <c r="A140" s="130">
        <f t="shared" si="4"/>
        <v>8</v>
      </c>
      <c r="B140" s="200"/>
      <c r="C140" s="115">
        <f t="shared" si="5"/>
        <v>0</v>
      </c>
      <c r="D140" s="49">
        <v>2</v>
      </c>
      <c r="E140" s="201"/>
      <c r="F140" s="58" t="s">
        <v>158</v>
      </c>
      <c r="G140" s="50" t="s">
        <v>48</v>
      </c>
      <c r="H140" s="79" t="b">
        <v>0</v>
      </c>
    </row>
    <row r="141" spans="1:8" ht="13.5" thickBot="1">
      <c r="A141" s="133"/>
      <c r="B141" s="88"/>
      <c r="C141" s="116">
        <f>SUM(C134:C140)</f>
        <v>0</v>
      </c>
      <c r="D141" s="9" t="s">
        <v>49</v>
      </c>
      <c r="E141" s="14"/>
      <c r="F141" s="63">
        <f>C141/C133</f>
        <v>0</v>
      </c>
      <c r="G141" s="204" t="s">
        <v>159</v>
      </c>
    </row>
    <row r="142" spans="1:8" ht="15.75" customHeight="1">
      <c r="A142" s="134"/>
      <c r="B142" s="88"/>
      <c r="C142" s="128"/>
      <c r="G142" s="53"/>
    </row>
    <row r="143" spans="1:8" ht="25.5">
      <c r="A143" s="135"/>
      <c r="B143" s="88"/>
      <c r="C143" s="122">
        <f>SUM(A144:A149)</f>
        <v>28</v>
      </c>
      <c r="F143" s="56" t="s">
        <v>160</v>
      </c>
      <c r="G143" s="47" t="s">
        <v>161</v>
      </c>
    </row>
    <row r="144" spans="1:8">
      <c r="A144" s="130">
        <f t="shared" si="4"/>
        <v>4</v>
      </c>
      <c r="B144" s="200"/>
      <c r="C144" s="115">
        <f t="shared" ref="C144:C149" si="6">IF(A144=0,0,E144*D144)</f>
        <v>0</v>
      </c>
      <c r="D144" s="49">
        <v>1</v>
      </c>
      <c r="E144" s="201"/>
      <c r="F144" s="58" t="s">
        <v>162</v>
      </c>
      <c r="G144" s="50" t="s">
        <v>163</v>
      </c>
      <c r="H144" s="79" t="b">
        <v>0</v>
      </c>
    </row>
    <row r="145" spans="1:8" ht="13.5" customHeight="1">
      <c r="A145" s="130">
        <f t="shared" si="4"/>
        <v>4</v>
      </c>
      <c r="B145" s="200"/>
      <c r="C145" s="115">
        <f t="shared" si="6"/>
        <v>0</v>
      </c>
      <c r="D145" s="49">
        <v>1</v>
      </c>
      <c r="E145" s="201"/>
      <c r="F145" s="58" t="s">
        <v>164</v>
      </c>
      <c r="G145" s="54" t="s">
        <v>396</v>
      </c>
      <c r="H145" s="79" t="b">
        <v>0</v>
      </c>
    </row>
    <row r="146" spans="1:8">
      <c r="A146" s="130">
        <f t="shared" si="4"/>
        <v>4</v>
      </c>
      <c r="B146" s="200"/>
      <c r="C146" s="115">
        <f t="shared" si="6"/>
        <v>0</v>
      </c>
      <c r="D146" s="49">
        <v>1</v>
      </c>
      <c r="E146" s="201"/>
      <c r="F146" s="58" t="s">
        <v>165</v>
      </c>
      <c r="G146" s="50" t="s">
        <v>166</v>
      </c>
      <c r="H146" s="79" t="b">
        <v>0</v>
      </c>
    </row>
    <row r="147" spans="1:8">
      <c r="A147" s="130">
        <f t="shared" si="4"/>
        <v>4</v>
      </c>
      <c r="B147" s="200"/>
      <c r="C147" s="115">
        <f t="shared" si="6"/>
        <v>0</v>
      </c>
      <c r="D147" s="49">
        <v>1</v>
      </c>
      <c r="E147" s="201"/>
      <c r="F147" s="58" t="s">
        <v>167</v>
      </c>
      <c r="G147" s="64" t="s">
        <v>168</v>
      </c>
      <c r="H147" s="79" t="b">
        <v>0</v>
      </c>
    </row>
    <row r="148" spans="1:8">
      <c r="A148" s="130">
        <f t="shared" si="4"/>
        <v>4</v>
      </c>
      <c r="B148" s="200"/>
      <c r="C148" s="115">
        <f t="shared" si="6"/>
        <v>0</v>
      </c>
      <c r="D148" s="49">
        <v>1</v>
      </c>
      <c r="E148" s="201"/>
      <c r="F148" s="58" t="s">
        <v>169</v>
      </c>
      <c r="G148" s="50" t="s">
        <v>170</v>
      </c>
      <c r="H148" s="79" t="b">
        <v>0</v>
      </c>
    </row>
    <row r="149" spans="1:8" ht="13.5" thickBot="1">
      <c r="A149" s="130">
        <f t="shared" si="4"/>
        <v>8</v>
      </c>
      <c r="B149" s="200"/>
      <c r="C149" s="115">
        <f t="shared" si="6"/>
        <v>0</v>
      </c>
      <c r="D149" s="49">
        <v>2</v>
      </c>
      <c r="E149" s="201"/>
      <c r="F149" s="58" t="s">
        <v>171</v>
      </c>
      <c r="G149" s="50" t="s">
        <v>172</v>
      </c>
      <c r="H149" s="79" t="b">
        <v>0</v>
      </c>
    </row>
    <row r="150" spans="1:8" ht="13.5" thickBot="1">
      <c r="A150" s="133"/>
      <c r="B150" s="88"/>
      <c r="C150" s="116">
        <f>SUM(C144:C149)</f>
        <v>0</v>
      </c>
      <c r="D150" s="9" t="s">
        <v>49</v>
      </c>
      <c r="E150" s="14"/>
      <c r="F150" s="52">
        <f>IF(ISERROR(C150/C143),0,C150/C143)</f>
        <v>0</v>
      </c>
      <c r="G150" s="204" t="s">
        <v>59</v>
      </c>
    </row>
    <row r="151" spans="1:8" ht="15" customHeight="1">
      <c r="A151" s="134"/>
      <c r="B151" s="88"/>
      <c r="C151" s="121"/>
      <c r="G151" s="205"/>
    </row>
    <row r="152" spans="1:8">
      <c r="A152" s="135"/>
      <c r="B152" s="89"/>
      <c r="C152" s="122">
        <f>SUM(A153:A154)</f>
        <v>8</v>
      </c>
      <c r="D152" s="8"/>
      <c r="E152" s="8"/>
      <c r="F152" s="62">
        <v>7.6</v>
      </c>
      <c r="G152" s="47" t="s">
        <v>173</v>
      </c>
    </row>
    <row r="153" spans="1:8" ht="14.25" customHeight="1">
      <c r="A153" s="130">
        <f t="shared" si="4"/>
        <v>4</v>
      </c>
      <c r="B153" s="200"/>
      <c r="C153" s="118">
        <f>IF(A153=0,0,E153*D144)</f>
        <v>0</v>
      </c>
      <c r="D153" s="49">
        <v>1</v>
      </c>
      <c r="E153" s="201"/>
      <c r="F153" s="58">
        <v>7.6</v>
      </c>
      <c r="G153" s="50" t="s">
        <v>174</v>
      </c>
      <c r="H153" s="79" t="b">
        <v>0</v>
      </c>
    </row>
    <row r="154" spans="1:8" ht="13.5" thickBot="1">
      <c r="A154" s="130">
        <f t="shared" si="4"/>
        <v>4</v>
      </c>
      <c r="B154" s="200"/>
      <c r="C154" s="118">
        <f>IF(A154=0,0,E154*D145)</f>
        <v>0</v>
      </c>
      <c r="D154" s="49">
        <v>1</v>
      </c>
      <c r="E154" s="201"/>
      <c r="F154" s="58">
        <v>7.6</v>
      </c>
      <c r="G154" s="50" t="s">
        <v>172</v>
      </c>
      <c r="H154" s="79" t="b">
        <v>0</v>
      </c>
    </row>
    <row r="155" spans="1:8" ht="13.5" thickBot="1">
      <c r="A155" s="133"/>
      <c r="B155" s="98"/>
      <c r="C155" s="116">
        <f>SUM(C153:C154)</f>
        <v>0</v>
      </c>
      <c r="D155" s="8" t="s">
        <v>49</v>
      </c>
      <c r="E155" s="14"/>
      <c r="F155" s="52">
        <f>IF(ISERROR(C155/C152),0,C155/C152)</f>
        <v>0</v>
      </c>
      <c r="G155" s="204" t="s">
        <v>59</v>
      </c>
    </row>
    <row r="156" spans="1:8" ht="15" customHeight="1">
      <c r="A156" s="134"/>
      <c r="B156" s="88"/>
      <c r="C156" s="121"/>
      <c r="G156" s="59"/>
    </row>
    <row r="157" spans="1:8">
      <c r="A157" s="135"/>
      <c r="B157" s="97"/>
      <c r="C157" s="122">
        <f>SUM(A158:A161)</f>
        <v>20</v>
      </c>
      <c r="F157" s="56" t="s">
        <v>175</v>
      </c>
      <c r="G157" s="47" t="s">
        <v>176</v>
      </c>
    </row>
    <row r="158" spans="1:8">
      <c r="A158" s="130">
        <f t="shared" si="4"/>
        <v>4</v>
      </c>
      <c r="B158" s="200"/>
      <c r="C158" s="115">
        <f>IF(A158=0,0,E158*D158)</f>
        <v>0</v>
      </c>
      <c r="D158" s="49">
        <v>1</v>
      </c>
      <c r="E158" s="201"/>
      <c r="F158" s="58" t="s">
        <v>177</v>
      </c>
      <c r="G158" s="50" t="s">
        <v>178</v>
      </c>
      <c r="H158" s="79" t="b">
        <v>0</v>
      </c>
    </row>
    <row r="159" spans="1:8">
      <c r="A159" s="130">
        <f t="shared" si="4"/>
        <v>4</v>
      </c>
      <c r="B159" s="200"/>
      <c r="C159" s="115">
        <f>IF(A159=0,0,E159*D159)</f>
        <v>0</v>
      </c>
      <c r="D159" s="49">
        <v>1</v>
      </c>
      <c r="E159" s="201"/>
      <c r="F159" s="58" t="s">
        <v>179</v>
      </c>
      <c r="G159" s="50" t="s">
        <v>180</v>
      </c>
      <c r="H159" s="79" t="b">
        <v>0</v>
      </c>
    </row>
    <row r="160" spans="1:8">
      <c r="A160" s="130">
        <f t="shared" si="4"/>
        <v>4</v>
      </c>
      <c r="B160" s="200"/>
      <c r="C160" s="115">
        <f>IF(A160=0,0,E160*D160)</f>
        <v>0</v>
      </c>
      <c r="D160" s="49">
        <v>1</v>
      </c>
      <c r="E160" s="201"/>
      <c r="F160" s="58" t="s">
        <v>181</v>
      </c>
      <c r="G160" s="50" t="s">
        <v>182</v>
      </c>
      <c r="H160" s="79" t="b">
        <v>0</v>
      </c>
    </row>
    <row r="161" spans="1:8" ht="13.5" thickBot="1">
      <c r="A161" s="130">
        <f t="shared" si="4"/>
        <v>8</v>
      </c>
      <c r="B161" s="200"/>
      <c r="C161" s="115">
        <f>IF(A161=0,0,E161*D161)</f>
        <v>0</v>
      </c>
      <c r="D161" s="49">
        <v>2</v>
      </c>
      <c r="E161" s="201"/>
      <c r="F161" s="58" t="s">
        <v>183</v>
      </c>
      <c r="G161" s="50" t="s">
        <v>172</v>
      </c>
      <c r="H161" s="79" t="b">
        <v>0</v>
      </c>
    </row>
    <row r="162" spans="1:8" ht="13.5" thickBot="1">
      <c r="A162" s="133"/>
      <c r="B162" s="88"/>
      <c r="C162" s="116">
        <f>SUM(C158:C161)</f>
        <v>0</v>
      </c>
      <c r="D162" s="9" t="s">
        <v>49</v>
      </c>
      <c r="E162" s="14"/>
      <c r="F162" s="52">
        <f>IF(ISERROR(C162/C157),0,C162/C157)</f>
        <v>0</v>
      </c>
      <c r="G162" s="204" t="s">
        <v>50</v>
      </c>
    </row>
    <row r="163" spans="1:8" ht="13.5" customHeight="1">
      <c r="A163" s="134"/>
      <c r="B163" s="88"/>
      <c r="C163" s="121"/>
      <c r="G163" s="59"/>
    </row>
    <row r="164" spans="1:8" ht="25.5" customHeight="1">
      <c r="A164" s="135"/>
      <c r="B164" s="88"/>
      <c r="C164" s="122">
        <f>SUM(A165:A168)</f>
        <v>20</v>
      </c>
      <c r="F164" s="56" t="s">
        <v>184</v>
      </c>
      <c r="G164" s="47" t="s">
        <v>185</v>
      </c>
    </row>
    <row r="165" spans="1:8">
      <c r="A165" s="130">
        <f t="shared" si="4"/>
        <v>4</v>
      </c>
      <c r="B165" s="200"/>
      <c r="C165" s="115">
        <f>IF(A165=0,0,E165*D165)</f>
        <v>0</v>
      </c>
      <c r="D165" s="49">
        <v>1</v>
      </c>
      <c r="E165" s="203"/>
      <c r="F165" s="58" t="s">
        <v>186</v>
      </c>
      <c r="G165" s="50" t="s">
        <v>187</v>
      </c>
      <c r="H165" s="79" t="b">
        <v>0</v>
      </c>
    </row>
    <row r="166" spans="1:8">
      <c r="A166" s="130">
        <f t="shared" si="4"/>
        <v>4</v>
      </c>
      <c r="B166" s="200"/>
      <c r="C166" s="115">
        <f>IF(A166=0,0,E166*D166)</f>
        <v>0</v>
      </c>
      <c r="D166" s="49">
        <v>1</v>
      </c>
      <c r="E166" s="203"/>
      <c r="F166" s="58" t="s">
        <v>188</v>
      </c>
      <c r="G166" s="50" t="s">
        <v>189</v>
      </c>
      <c r="H166" s="79" t="b">
        <v>0</v>
      </c>
    </row>
    <row r="167" spans="1:8" ht="15" customHeight="1">
      <c r="A167" s="130">
        <f t="shared" si="4"/>
        <v>4</v>
      </c>
      <c r="B167" s="200"/>
      <c r="C167" s="115">
        <f>IF(A167=0,0,E167*D167)</f>
        <v>0</v>
      </c>
      <c r="D167" s="49">
        <v>1</v>
      </c>
      <c r="E167" s="203"/>
      <c r="F167" s="58" t="s">
        <v>190</v>
      </c>
      <c r="G167" s="50" t="s">
        <v>191</v>
      </c>
      <c r="H167" s="79" t="b">
        <v>0</v>
      </c>
    </row>
    <row r="168" spans="1:8" ht="13.5" thickBot="1">
      <c r="A168" s="130">
        <f t="shared" si="4"/>
        <v>8</v>
      </c>
      <c r="B168" s="200"/>
      <c r="C168" s="115">
        <f>IF(A168=0,0,E168*D168)</f>
        <v>0</v>
      </c>
      <c r="D168" s="49">
        <v>2</v>
      </c>
      <c r="E168" s="203"/>
      <c r="F168" s="58" t="s">
        <v>192</v>
      </c>
      <c r="G168" s="50" t="s">
        <v>172</v>
      </c>
      <c r="H168" s="79" t="b">
        <v>0</v>
      </c>
    </row>
    <row r="169" spans="1:8" ht="13.5" thickBot="1">
      <c r="A169" s="133"/>
      <c r="B169" s="98"/>
      <c r="C169" s="116">
        <f>SUM(C165:C168)</f>
        <v>0</v>
      </c>
      <c r="D169" s="9" t="s">
        <v>49</v>
      </c>
      <c r="E169" s="14"/>
      <c r="F169" s="52">
        <f>IF(ISERROR(C169/C164),0,C169/C164)</f>
        <v>0</v>
      </c>
      <c r="G169" s="204" t="s">
        <v>59</v>
      </c>
    </row>
    <row r="170" spans="1:8" ht="15" customHeight="1">
      <c r="A170" s="134"/>
      <c r="B170" s="88"/>
      <c r="C170" s="127"/>
      <c r="G170" s="59"/>
    </row>
    <row r="171" spans="1:8">
      <c r="A171" s="135"/>
      <c r="B171" s="89"/>
      <c r="C171" s="122">
        <f>SUM(A172:A174)</f>
        <v>12</v>
      </c>
      <c r="D171" s="8"/>
      <c r="E171" s="8"/>
      <c r="F171" s="62">
        <v>8.3000000000000007</v>
      </c>
      <c r="G171" s="47" t="s">
        <v>193</v>
      </c>
    </row>
    <row r="172" spans="1:8">
      <c r="A172" s="130">
        <f t="shared" si="4"/>
        <v>4</v>
      </c>
      <c r="B172" s="200"/>
      <c r="C172" s="118">
        <f>IF(A172=0,0,E172*D172)</f>
        <v>0</v>
      </c>
      <c r="D172" s="49">
        <v>1</v>
      </c>
      <c r="E172" s="203"/>
      <c r="F172" s="58" t="s">
        <v>194</v>
      </c>
      <c r="G172" s="50" t="s">
        <v>195</v>
      </c>
      <c r="H172" s="79" t="b">
        <v>0</v>
      </c>
    </row>
    <row r="173" spans="1:8">
      <c r="A173" s="130">
        <f t="shared" ref="A173:A199" si="7">IF(H173=TRUE,0,4*D173)</f>
        <v>4</v>
      </c>
      <c r="B173" s="200"/>
      <c r="C173" s="118">
        <f>IF(A173=0,0,E173*D173)</f>
        <v>0</v>
      </c>
      <c r="D173" s="49">
        <v>1</v>
      </c>
      <c r="E173" s="203"/>
      <c r="F173" s="58" t="s">
        <v>196</v>
      </c>
      <c r="G173" s="50" t="s">
        <v>197</v>
      </c>
      <c r="H173" s="79" t="b">
        <v>0</v>
      </c>
    </row>
    <row r="174" spans="1:8" ht="13.5" thickBot="1">
      <c r="A174" s="130">
        <f t="shared" si="7"/>
        <v>4</v>
      </c>
      <c r="B174" s="200"/>
      <c r="C174" s="118">
        <f>IF(A174=0,0,E174*D174)</f>
        <v>0</v>
      </c>
      <c r="D174" s="49">
        <v>1</v>
      </c>
      <c r="E174" s="203"/>
      <c r="F174" s="58" t="s">
        <v>198</v>
      </c>
      <c r="G174" s="50" t="s">
        <v>172</v>
      </c>
      <c r="H174" s="79" t="b">
        <v>0</v>
      </c>
    </row>
    <row r="175" spans="1:8" ht="13.5" thickBot="1">
      <c r="A175" s="133"/>
      <c r="B175" s="98"/>
      <c r="C175" s="116">
        <f>SUM(C172:C174)</f>
        <v>0</v>
      </c>
      <c r="D175" s="8" t="s">
        <v>49</v>
      </c>
      <c r="E175" s="14"/>
      <c r="F175" s="52">
        <f>IF(ISERROR(C175/C171),0,C175/C171)</f>
        <v>0</v>
      </c>
      <c r="G175" s="204" t="s">
        <v>59</v>
      </c>
    </row>
    <row r="176" spans="1:8" ht="15" customHeight="1">
      <c r="A176" s="134"/>
      <c r="B176" s="88"/>
      <c r="C176" s="127"/>
      <c r="G176" s="59"/>
    </row>
    <row r="177" spans="1:8" ht="25.5">
      <c r="A177" s="135"/>
      <c r="B177" s="83"/>
      <c r="C177" s="122">
        <f>SUM(A178:A178)</f>
        <v>8</v>
      </c>
      <c r="F177" s="56">
        <v>8.4</v>
      </c>
      <c r="G177" s="47" t="s">
        <v>199</v>
      </c>
    </row>
    <row r="178" spans="1:8" ht="26.25" thickBot="1">
      <c r="A178" s="130">
        <f t="shared" si="7"/>
        <v>8</v>
      </c>
      <c r="B178" s="200"/>
      <c r="C178" s="115">
        <f>IF(A178=0,0,E178*D178)</f>
        <v>0</v>
      </c>
      <c r="D178" s="49">
        <v>2</v>
      </c>
      <c r="E178" s="203"/>
      <c r="F178" s="58" t="s">
        <v>200</v>
      </c>
      <c r="G178" s="50" t="s">
        <v>201</v>
      </c>
      <c r="H178" s="79" t="b">
        <v>0</v>
      </c>
    </row>
    <row r="179" spans="1:8" ht="13.5" thickBot="1">
      <c r="A179" s="133"/>
      <c r="B179" s="88"/>
      <c r="C179" s="116">
        <f>SUM(C178:C178)</f>
        <v>0</v>
      </c>
      <c r="D179" s="9" t="s">
        <v>49</v>
      </c>
      <c r="E179" s="14"/>
      <c r="F179" s="52">
        <f>IF(ISERROR(C179/C177),0,C179/C177)</f>
        <v>0</v>
      </c>
      <c r="G179" s="204" t="s">
        <v>50</v>
      </c>
    </row>
    <row r="180" spans="1:8">
      <c r="A180" s="134"/>
      <c r="B180" s="88"/>
      <c r="C180" s="121"/>
      <c r="E180" s="14"/>
      <c r="G180" s="59"/>
    </row>
    <row r="181" spans="1:8" ht="25.5">
      <c r="A181" s="135"/>
      <c r="B181" s="88"/>
      <c r="C181" s="122">
        <f>SUM(A182:A184)</f>
        <v>16</v>
      </c>
      <c r="F181" s="56" t="s">
        <v>202</v>
      </c>
      <c r="G181" s="47" t="s">
        <v>203</v>
      </c>
    </row>
    <row r="182" spans="1:8">
      <c r="A182" s="130">
        <f t="shared" si="7"/>
        <v>4</v>
      </c>
      <c r="B182" s="200"/>
      <c r="C182" s="115">
        <f>IF(A182=0,0,E182*D182)</f>
        <v>0</v>
      </c>
      <c r="D182" s="49">
        <v>1</v>
      </c>
      <c r="E182" s="203"/>
      <c r="F182" s="58" t="s">
        <v>204</v>
      </c>
      <c r="G182" s="50" t="s">
        <v>205</v>
      </c>
      <c r="H182" s="79" t="b">
        <v>0</v>
      </c>
    </row>
    <row r="183" spans="1:8">
      <c r="A183" s="130">
        <f t="shared" si="7"/>
        <v>4</v>
      </c>
      <c r="B183" s="200"/>
      <c r="C183" s="115">
        <f>IF(A183=0,0,E183*D183)</f>
        <v>0</v>
      </c>
      <c r="D183" s="49">
        <v>1</v>
      </c>
      <c r="E183" s="203"/>
      <c r="F183" s="58" t="s">
        <v>206</v>
      </c>
      <c r="G183" s="50" t="s">
        <v>207</v>
      </c>
      <c r="H183" s="79" t="b">
        <v>0</v>
      </c>
    </row>
    <row r="184" spans="1:8" ht="13.5" thickBot="1">
      <c r="A184" s="130">
        <f t="shared" si="7"/>
        <v>8</v>
      </c>
      <c r="B184" s="200"/>
      <c r="C184" s="115">
        <f>IF(A184=0,0,E184*D184)</f>
        <v>0</v>
      </c>
      <c r="D184" s="49">
        <v>2</v>
      </c>
      <c r="E184" s="203"/>
      <c r="F184" s="58" t="s">
        <v>208</v>
      </c>
      <c r="G184" s="50" t="s">
        <v>209</v>
      </c>
      <c r="H184" s="79" t="b">
        <v>0</v>
      </c>
    </row>
    <row r="185" spans="1:8" ht="13.5" thickBot="1">
      <c r="A185" s="133"/>
      <c r="B185" s="88"/>
      <c r="C185" s="116">
        <f>SUM(C182:C184)</f>
        <v>0</v>
      </c>
      <c r="D185" s="9" t="s">
        <v>49</v>
      </c>
      <c r="E185" s="14"/>
      <c r="F185" s="52">
        <f>IF(ISERROR(C185/C181),0,C185/C181)</f>
        <v>0</v>
      </c>
      <c r="G185" s="204" t="s">
        <v>50</v>
      </c>
    </row>
    <row r="186" spans="1:8">
      <c r="A186" s="134"/>
      <c r="B186" s="88"/>
      <c r="C186" s="126"/>
      <c r="G186" s="53"/>
    </row>
    <row r="187" spans="1:8" ht="25.5">
      <c r="A187" s="135"/>
      <c r="B187" s="88"/>
      <c r="C187" s="122">
        <f>SUM(A188:A191)</f>
        <v>28</v>
      </c>
      <c r="F187" s="56" t="s">
        <v>210</v>
      </c>
      <c r="G187" s="47" t="s">
        <v>211</v>
      </c>
    </row>
    <row r="188" spans="1:8">
      <c r="A188" s="130">
        <f t="shared" si="7"/>
        <v>4</v>
      </c>
      <c r="B188" s="200"/>
      <c r="C188" s="115">
        <f>IF(A188=0,0,E188*D188)</f>
        <v>0</v>
      </c>
      <c r="D188" s="49">
        <v>1</v>
      </c>
      <c r="E188" s="203"/>
      <c r="F188" s="58" t="s">
        <v>212</v>
      </c>
      <c r="G188" s="50" t="s">
        <v>213</v>
      </c>
      <c r="H188" s="79" t="b">
        <v>0</v>
      </c>
    </row>
    <row r="189" spans="1:8">
      <c r="A189" s="130">
        <f t="shared" si="7"/>
        <v>8</v>
      </c>
      <c r="B189" s="200"/>
      <c r="C189" s="115">
        <f>IF(A189=0,0,E189*D189)</f>
        <v>0</v>
      </c>
      <c r="D189" s="49">
        <v>2</v>
      </c>
      <c r="E189" s="203"/>
      <c r="F189" s="58" t="s">
        <v>214</v>
      </c>
      <c r="G189" s="50" t="s">
        <v>215</v>
      </c>
      <c r="H189" s="79" t="b">
        <v>0</v>
      </c>
    </row>
    <row r="190" spans="1:8">
      <c r="A190" s="130">
        <f t="shared" si="7"/>
        <v>8</v>
      </c>
      <c r="B190" s="200"/>
      <c r="C190" s="115">
        <f>IF(A190=0,0,E190*D190)</f>
        <v>0</v>
      </c>
      <c r="D190" s="49">
        <v>2</v>
      </c>
      <c r="E190" s="203"/>
      <c r="F190" s="58" t="s">
        <v>216</v>
      </c>
      <c r="G190" s="50" t="s">
        <v>217</v>
      </c>
      <c r="H190" s="79" t="b">
        <v>0</v>
      </c>
    </row>
    <row r="191" spans="1:8" ht="13.5" thickBot="1">
      <c r="A191" s="130">
        <f t="shared" si="7"/>
        <v>8</v>
      </c>
      <c r="B191" s="200"/>
      <c r="C191" s="115">
        <f>IF(A191=0,0,E191*D191)</f>
        <v>0</v>
      </c>
      <c r="D191" s="49">
        <v>2</v>
      </c>
      <c r="E191" s="203"/>
      <c r="F191" s="58" t="s">
        <v>218</v>
      </c>
      <c r="G191" s="50" t="s">
        <v>172</v>
      </c>
      <c r="H191" s="79" t="b">
        <v>0</v>
      </c>
    </row>
    <row r="192" spans="1:8" ht="13.5" thickBot="1">
      <c r="A192" s="133"/>
      <c r="B192" s="98"/>
      <c r="C192" s="116">
        <f>SUM(C188:C191)</f>
        <v>0</v>
      </c>
      <c r="D192" s="9" t="s">
        <v>49</v>
      </c>
      <c r="E192" s="14"/>
      <c r="F192" s="52">
        <f>IF(ISERROR(C192/C187),0,C192/C187)</f>
        <v>0</v>
      </c>
      <c r="G192" s="204" t="s">
        <v>59</v>
      </c>
    </row>
    <row r="193" spans="1:8">
      <c r="A193" s="134"/>
      <c r="B193" s="88"/>
      <c r="C193" s="129"/>
      <c r="G193" s="53"/>
    </row>
    <row r="194" spans="1:8" ht="25.5">
      <c r="A194" s="135"/>
      <c r="B194" s="97"/>
      <c r="C194" s="122">
        <f>SUM(A195:A199)</f>
        <v>28</v>
      </c>
      <c r="F194" s="56" t="s">
        <v>219</v>
      </c>
      <c r="G194" s="47" t="s">
        <v>289</v>
      </c>
    </row>
    <row r="195" spans="1:8">
      <c r="A195" s="130">
        <f t="shared" si="7"/>
        <v>4</v>
      </c>
      <c r="B195" s="200"/>
      <c r="C195" s="115">
        <f>IF(A195=0,0,E195*D195)</f>
        <v>0</v>
      </c>
      <c r="D195" s="49">
        <v>1</v>
      </c>
      <c r="E195" s="203"/>
      <c r="F195" s="58" t="s">
        <v>220</v>
      </c>
      <c r="G195" s="50" t="s">
        <v>221</v>
      </c>
      <c r="H195" s="79" t="b">
        <v>0</v>
      </c>
    </row>
    <row r="196" spans="1:8" ht="14.25" customHeight="1">
      <c r="A196" s="130">
        <f t="shared" si="7"/>
        <v>4</v>
      </c>
      <c r="B196" s="200"/>
      <c r="C196" s="115">
        <f>IF(A196=0,0,E196*D196)</f>
        <v>0</v>
      </c>
      <c r="D196" s="49">
        <v>1</v>
      </c>
      <c r="E196" s="203"/>
      <c r="F196" s="58" t="s">
        <v>222</v>
      </c>
      <c r="G196" s="50" t="s">
        <v>223</v>
      </c>
      <c r="H196" s="79" t="b">
        <v>0</v>
      </c>
    </row>
    <row r="197" spans="1:8">
      <c r="A197" s="130">
        <f t="shared" si="7"/>
        <v>4</v>
      </c>
      <c r="B197" s="200"/>
      <c r="C197" s="115">
        <f>IF(A197=0,0,E197*D197)</f>
        <v>0</v>
      </c>
      <c r="D197" s="49">
        <v>1</v>
      </c>
      <c r="E197" s="203"/>
      <c r="F197" s="58" t="s">
        <v>224</v>
      </c>
      <c r="G197" s="50" t="s">
        <v>225</v>
      </c>
      <c r="H197" s="79" t="b">
        <v>0</v>
      </c>
    </row>
    <row r="198" spans="1:8">
      <c r="A198" s="130">
        <f t="shared" si="7"/>
        <v>8</v>
      </c>
      <c r="B198" s="200"/>
      <c r="C198" s="115">
        <f>IF(A198=0,0,E198*D198)</f>
        <v>0</v>
      </c>
      <c r="D198" s="49">
        <v>2</v>
      </c>
      <c r="E198" s="203"/>
      <c r="F198" s="58" t="s">
        <v>226</v>
      </c>
      <c r="G198" s="50" t="s">
        <v>227</v>
      </c>
      <c r="H198" s="79" t="b">
        <v>0</v>
      </c>
    </row>
    <row r="199" spans="1:8" ht="13.5" thickBot="1">
      <c r="A199" s="130">
        <f t="shared" si="7"/>
        <v>8</v>
      </c>
      <c r="B199" s="200"/>
      <c r="C199" s="115">
        <f>IF(A199=0,0,E199*D199)</f>
        <v>0</v>
      </c>
      <c r="D199" s="49">
        <v>2</v>
      </c>
      <c r="E199" s="203"/>
      <c r="F199" s="58" t="s">
        <v>228</v>
      </c>
      <c r="G199" s="50" t="s">
        <v>229</v>
      </c>
      <c r="H199" s="79" t="b">
        <v>0</v>
      </c>
    </row>
    <row r="200" spans="1:8" ht="13.5" thickBot="1">
      <c r="A200" s="8"/>
      <c r="B200" s="88"/>
      <c r="C200" s="116">
        <f>SUM(C195:C199)</f>
        <v>0</v>
      </c>
      <c r="D200" s="9" t="s">
        <v>49</v>
      </c>
      <c r="E200" s="14"/>
      <c r="F200" s="52">
        <f>IF(ISERROR(C200/C194),0,C200/C194)</f>
        <v>0</v>
      </c>
      <c r="G200" s="204" t="s">
        <v>50</v>
      </c>
    </row>
  </sheetData>
  <mergeCells count="14">
    <mergeCell ref="A56:G58"/>
    <mergeCell ref="J21:K21"/>
    <mergeCell ref="A4:G4"/>
    <mergeCell ref="B26:B27"/>
    <mergeCell ref="A26:A27"/>
    <mergeCell ref="C26:C27"/>
    <mergeCell ref="D26:D27"/>
    <mergeCell ref="E26:E27"/>
    <mergeCell ref="G26:G27"/>
    <mergeCell ref="F26:F27"/>
    <mergeCell ref="A5:F5"/>
    <mergeCell ref="A6:F6"/>
    <mergeCell ref="B11:G11"/>
    <mergeCell ref="B12:G13"/>
  </mergeCells>
  <phoneticPr fontId="16" type="noConversion"/>
  <conditionalFormatting sqref="H57:H200">
    <cfRule type="cellIs" dxfId="2" priority="1" stopIfTrue="1" operator="equal">
      <formula>"""E49""yes"",$B$58:$H$201"""</formula>
    </cfRule>
    <cfRule type="cellIs" priority="2" stopIfTrue="1" operator="greaterThan">
      <formula>0</formula>
    </cfRule>
  </conditionalFormatting>
  <conditionalFormatting sqref="A59:G200">
    <cfRule type="cellIs" dxfId="1" priority="3" stopIfTrue="1" operator="equal">
      <formula>"a49=800"</formula>
    </cfRule>
  </conditionalFormatting>
  <conditionalFormatting sqref="A56:G58">
    <cfRule type="cellIs" dxfId="0" priority="4" stopIfTrue="1" operator="greaterThanOrEqual">
      <formula>""""""</formula>
    </cfRule>
  </conditionalFormatting>
  <dataValidations xWindow="74" yWindow="603" count="6">
    <dataValidation type="list" allowBlank="1" showInputMessage="1" showErrorMessage="1" error="Enter only values between 0 and 4" sqref="E182:E184 E178 E52 E188:E191 E172:E174 E158:E161 E195:E199 E165:E168">
      <formula1>"1,2,3,4"</formula1>
    </dataValidation>
    <dataValidation type="list" allowBlank="1" showDropDown="1" showInputMessage="1" showErrorMessage="1" errorTitle="Wrong Entry" error="Must be letter X or blank" sqref="B107:B108 B29:B35 B49:B52 B39:B45 B60 B64:B67 B71:B74 B78:B79 B83:B85 B89 B93:B96 B100:B103 B172:B174 B120:B123 B127:B130 B134:B140 B158:B161 B165:B168 B178 B182:B184 B188:B191 B195:B199 B153:B154 B112:B116 B144:B149">
      <formula1>#REF!</formula1>
    </dataValidation>
    <dataValidation type="decimal" allowBlank="1" showInputMessage="1" showErrorMessage="1" error="Enter 400 if certified and not completing remainder of survey._x000a_If certified but completing survey, enter 0" sqref="E50:E51">
      <formula1>0</formula1>
      <formula2>400</formula2>
    </dataValidation>
    <dataValidation type="list" allowBlank="1" showInputMessage="1" showErrorMessage="1" sqref="E49">
      <formula1>"Yes,1,2,3,4"</formula1>
    </dataValidation>
    <dataValidation type="list" allowBlank="1" showInputMessage="1" showErrorMessage="1" error="Enter only values between 0 and 4" sqref="E29:E35 E60 E64:E67 E71:E74 E78:E79 E83:E85 E89 E93:E96 E100:E103 E107:E108 E112:E116 E120:E123 E127:E130 E134:E140 E144:E149 E153:E154">
      <formula1>"1,2,3,4"</formula1>
    </dataValidation>
    <dataValidation type="list" allowBlank="1" showInputMessage="1" showErrorMessage="1" error="Enter only values between 0 and 4" sqref="E39:E45">
      <formula1>" 1,2,3,4"</formula1>
    </dataValidation>
  </dataValidations>
  <pageMargins left="0.75" right="0.75" top="1.34" bottom="0.5" header="0.25" footer="0.25"/>
  <pageSetup scale="73" fitToHeight="4" orientation="portrait" r:id="rId1"/>
  <headerFooter alignWithMargins="0">
    <oddFooter>&amp;CQCF-7.4.1-002  Rev. A&amp;R&amp;P of &amp;N</oddFooter>
  </headerFooter>
  <rowBreaks count="1" manualBreakCount="1">
    <brk id="124" max="6" man="1"/>
  </rowBreaks>
  <legacyDrawing r:id="rId2"/>
</worksheet>
</file>

<file path=xl/worksheets/sheet5.xml><?xml version="1.0" encoding="utf-8"?>
<worksheet xmlns="http://schemas.openxmlformats.org/spreadsheetml/2006/main" xmlns:r="http://schemas.openxmlformats.org/officeDocument/2006/relationships">
  <sheetPr codeName="Sheet4" enableFormatConditionsCalculation="0">
    <tabColor rgb="FFFFFF66"/>
    <pageSetUpPr fitToPage="1"/>
  </sheetPr>
  <dimension ref="A1:M37"/>
  <sheetViews>
    <sheetView showGridLines="0" zoomScaleNormal="100" workbookViewId="0">
      <selection activeCell="J6" sqref="I6:J6"/>
    </sheetView>
  </sheetViews>
  <sheetFormatPr defaultRowHeight="12.75"/>
  <cols>
    <col min="1" max="1" width="7.85546875" customWidth="1"/>
    <col min="2" max="2" width="8.7109375" customWidth="1"/>
    <col min="3" max="3" width="10.140625" customWidth="1"/>
    <col min="4" max="4" width="6.5703125" customWidth="1"/>
    <col min="5" max="5" width="70.85546875" customWidth="1"/>
    <col min="6" max="6" width="5.42578125" customWidth="1"/>
    <col min="7" max="7" width="7.28515625" customWidth="1"/>
    <col min="9" max="9" width="10.28515625" customWidth="1"/>
  </cols>
  <sheetData>
    <row r="1" spans="1:13" ht="20.25" customHeight="1">
      <c r="A1" s="452" t="s">
        <v>384</v>
      </c>
      <c r="B1" s="452"/>
      <c r="C1" s="452"/>
      <c r="D1" s="452"/>
      <c r="E1" s="452"/>
      <c r="F1" s="72"/>
      <c r="G1" s="72"/>
      <c r="H1" s="72"/>
      <c r="I1" s="72"/>
      <c r="J1" s="68"/>
      <c r="K1" s="68"/>
      <c r="L1" s="68"/>
      <c r="M1" s="68"/>
    </row>
    <row r="2" spans="1:13" s="108" customFormat="1" ht="20.25" customHeight="1">
      <c r="A2" s="457"/>
      <c r="B2" s="457"/>
      <c r="C2" s="457"/>
      <c r="D2" s="457"/>
      <c r="E2" s="110"/>
      <c r="F2" s="72"/>
      <c r="G2" s="72"/>
      <c r="H2" s="72"/>
      <c r="I2" s="72"/>
      <c r="J2" s="107"/>
      <c r="K2" s="107"/>
      <c r="L2" s="107"/>
      <c r="M2" s="107"/>
    </row>
    <row r="3" spans="1:13" ht="13.5" customHeight="1">
      <c r="A3" s="458" t="s">
        <v>316</v>
      </c>
      <c r="B3" s="458"/>
      <c r="C3" s="458"/>
      <c r="D3" s="458"/>
      <c r="E3" s="136" t="s">
        <v>317</v>
      </c>
    </row>
    <row r="4" spans="1:13">
      <c r="E4" s="12" t="s">
        <v>236</v>
      </c>
    </row>
    <row r="5" spans="1:13" ht="12.75" customHeight="1">
      <c r="E5" s="68" t="s">
        <v>280</v>
      </c>
    </row>
    <row r="6" spans="1:13" ht="13.5" thickBot="1">
      <c r="A6" s="137"/>
      <c r="B6" s="12"/>
      <c r="E6" t="s">
        <v>276</v>
      </c>
    </row>
    <row r="7" spans="1:13" ht="13.5" thickBot="1">
      <c r="A7" s="32">
        <f>SUM(A13:A37)</f>
        <v>0</v>
      </c>
      <c r="B7" s="32">
        <f>IF(B15=800,SUM(B13:B15),SUM(B13:B37))</f>
        <v>464</v>
      </c>
      <c r="C7" s="33">
        <f>A7/B7</f>
        <v>0</v>
      </c>
      <c r="E7" t="s">
        <v>277</v>
      </c>
    </row>
    <row r="8" spans="1:13">
      <c r="A8" s="12" t="s">
        <v>244</v>
      </c>
      <c r="B8" s="12" t="s">
        <v>245</v>
      </c>
      <c r="C8" s="12" t="s">
        <v>246</v>
      </c>
      <c r="E8" t="s">
        <v>278</v>
      </c>
    </row>
    <row r="10" spans="1:13">
      <c r="A10" s="459" t="s">
        <v>247</v>
      </c>
      <c r="B10" s="459"/>
      <c r="C10" s="459"/>
      <c r="D10" s="459"/>
      <c r="E10" s="459"/>
    </row>
    <row r="11" spans="1:13">
      <c r="A11" s="453" t="s">
        <v>244</v>
      </c>
      <c r="B11" s="453" t="s">
        <v>248</v>
      </c>
      <c r="C11" s="455" t="s">
        <v>275</v>
      </c>
      <c r="D11" s="34"/>
      <c r="E11" s="35"/>
      <c r="G11" s="11"/>
      <c r="H11" s="11"/>
    </row>
    <row r="12" spans="1:13" ht="13.5" thickBot="1">
      <c r="A12" s="454"/>
      <c r="B12" s="454"/>
      <c r="C12" s="456"/>
      <c r="D12" s="36" t="s">
        <v>242</v>
      </c>
      <c r="E12" s="36" t="s">
        <v>243</v>
      </c>
      <c r="F12" s="103"/>
      <c r="G12" s="37" t="s">
        <v>270</v>
      </c>
      <c r="H12" s="38" t="s">
        <v>271</v>
      </c>
      <c r="I12" s="114" t="s">
        <v>272</v>
      </c>
      <c r="J12" s="39" t="s">
        <v>273</v>
      </c>
      <c r="K12" s="40" t="s">
        <v>274</v>
      </c>
    </row>
    <row r="13" spans="1:13" ht="14.25" customHeight="1" thickBot="1">
      <c r="A13" s="16">
        <f>'Assessment-Survey'!C36</f>
        <v>0</v>
      </c>
      <c r="B13" s="17">
        <f>'Assessment-Survey'!C28</f>
        <v>28</v>
      </c>
      <c r="C13" s="15">
        <f t="shared" ref="C13:C37" si="0">IF(ISERROR(A13/B13),0,A13/B13)</f>
        <v>0</v>
      </c>
      <c r="D13" s="18">
        <v>1</v>
      </c>
      <c r="E13" s="19" t="s">
        <v>249</v>
      </c>
      <c r="F13" s="25"/>
      <c r="G13" s="26">
        <v>0.69</v>
      </c>
      <c r="H13" s="26">
        <v>0.7</v>
      </c>
      <c r="I13" s="26">
        <v>0.8</v>
      </c>
      <c r="J13" s="26">
        <v>0.9</v>
      </c>
      <c r="K13" s="27">
        <f t="shared" ref="K13:K37" si="1">$C$7</f>
        <v>0</v>
      </c>
    </row>
    <row r="14" spans="1:13" ht="14.25" customHeight="1" thickBot="1">
      <c r="A14" s="16">
        <f>'Assessment-Survey'!C46</f>
        <v>0</v>
      </c>
      <c r="B14" s="17">
        <f>'Assessment-Survey'!C38</f>
        <v>28</v>
      </c>
      <c r="C14" s="15">
        <f t="shared" si="0"/>
        <v>0</v>
      </c>
      <c r="D14" s="18">
        <v>2</v>
      </c>
      <c r="E14" s="19" t="s">
        <v>250</v>
      </c>
      <c r="F14" s="18"/>
      <c r="G14" s="10">
        <v>0.69</v>
      </c>
      <c r="H14" s="10">
        <v>0.7</v>
      </c>
      <c r="I14" s="10">
        <v>0.8</v>
      </c>
      <c r="J14" s="10">
        <v>0.9</v>
      </c>
      <c r="K14" s="28">
        <f t="shared" si="1"/>
        <v>0</v>
      </c>
    </row>
    <row r="15" spans="1:13" ht="13.5" thickBot="1">
      <c r="A15" s="16">
        <f>'Assessment-Survey'!C53</f>
        <v>0</v>
      </c>
      <c r="B15" s="17">
        <f>'Assessment-Survey'!C48</f>
        <v>8</v>
      </c>
      <c r="C15" s="15">
        <f t="shared" si="0"/>
        <v>0</v>
      </c>
      <c r="D15" s="20">
        <v>3</v>
      </c>
      <c r="E15" s="19" t="s">
        <v>391</v>
      </c>
      <c r="F15" s="24"/>
      <c r="G15" s="10">
        <v>0.69</v>
      </c>
      <c r="H15" s="10">
        <v>0.7</v>
      </c>
      <c r="I15" s="10">
        <v>0.8</v>
      </c>
      <c r="J15" s="10">
        <v>0.9</v>
      </c>
      <c r="K15" s="28">
        <f t="shared" si="1"/>
        <v>0</v>
      </c>
    </row>
    <row r="16" spans="1:13" ht="13.5" thickBot="1">
      <c r="A16" s="16">
        <f>'Assessment-Survey'!C61</f>
        <v>0</v>
      </c>
      <c r="B16" s="17">
        <f>'Assessment-Survey'!C59</f>
        <v>8</v>
      </c>
      <c r="C16" s="15">
        <f t="shared" si="0"/>
        <v>0</v>
      </c>
      <c r="D16" s="20">
        <v>4.0999999999999996</v>
      </c>
      <c r="E16" s="19" t="s">
        <v>251</v>
      </c>
      <c r="F16" s="24"/>
      <c r="G16" s="10">
        <v>0.69</v>
      </c>
      <c r="H16" s="10">
        <v>0.7</v>
      </c>
      <c r="I16" s="10">
        <v>0.8</v>
      </c>
      <c r="J16" s="10">
        <v>0.9</v>
      </c>
      <c r="K16" s="28">
        <f t="shared" si="1"/>
        <v>0</v>
      </c>
    </row>
    <row r="17" spans="1:11" ht="13.5" thickBot="1">
      <c r="A17" s="16">
        <f>'Assessment-Survey'!C61</f>
        <v>0</v>
      </c>
      <c r="B17" s="17">
        <f>'Assessment-Survey'!C63</f>
        <v>20</v>
      </c>
      <c r="C17" s="15">
        <f t="shared" si="0"/>
        <v>0</v>
      </c>
      <c r="D17" s="20">
        <v>4.2</v>
      </c>
      <c r="E17" s="19" t="s">
        <v>424</v>
      </c>
      <c r="F17" s="18"/>
      <c r="G17" s="10">
        <v>0.69</v>
      </c>
      <c r="H17" s="10">
        <v>0.7</v>
      </c>
      <c r="I17" s="10">
        <v>0.8</v>
      </c>
      <c r="J17" s="10">
        <v>0.9</v>
      </c>
      <c r="K17" s="28">
        <f t="shared" si="1"/>
        <v>0</v>
      </c>
    </row>
    <row r="18" spans="1:11" ht="13.5" thickBot="1">
      <c r="A18" s="16">
        <f>'Assessment-Survey'!C68</f>
        <v>0</v>
      </c>
      <c r="B18" s="17">
        <f>'Assessment-Survey'!C70</f>
        <v>16</v>
      </c>
      <c r="C18" s="15">
        <f t="shared" si="0"/>
        <v>0</v>
      </c>
      <c r="D18" s="21">
        <v>4.3</v>
      </c>
      <c r="E18" s="19" t="s">
        <v>252</v>
      </c>
      <c r="F18" s="24"/>
      <c r="G18" s="10">
        <v>0.69</v>
      </c>
      <c r="H18" s="10">
        <v>0.7</v>
      </c>
      <c r="I18" s="10">
        <v>0.8</v>
      </c>
      <c r="J18" s="10">
        <v>0.9</v>
      </c>
      <c r="K18" s="28">
        <f t="shared" si="1"/>
        <v>0</v>
      </c>
    </row>
    <row r="19" spans="1:11" ht="13.5" thickBot="1">
      <c r="A19" s="16">
        <f>'Assessment-Survey'!C80</f>
        <v>0</v>
      </c>
      <c r="B19" s="17">
        <f>'Assessment-Survey'!C77</f>
        <v>8</v>
      </c>
      <c r="C19" s="15">
        <f t="shared" si="0"/>
        <v>0</v>
      </c>
      <c r="D19" s="21">
        <v>5.0999999999999996</v>
      </c>
      <c r="E19" s="19" t="s">
        <v>253</v>
      </c>
      <c r="F19" s="24"/>
      <c r="G19" s="10">
        <v>0.69</v>
      </c>
      <c r="H19" s="10">
        <v>0.7</v>
      </c>
      <c r="I19" s="10">
        <v>0.8</v>
      </c>
      <c r="J19" s="10">
        <v>0.9</v>
      </c>
      <c r="K19" s="28">
        <f t="shared" si="1"/>
        <v>0</v>
      </c>
    </row>
    <row r="20" spans="1:11" ht="13.5" thickBot="1">
      <c r="A20" s="16">
        <f>'Assessment-Survey'!C86</f>
        <v>0</v>
      </c>
      <c r="B20" s="17">
        <f>'Assessment-Survey'!C82</f>
        <v>12</v>
      </c>
      <c r="C20" s="15">
        <f t="shared" si="0"/>
        <v>0</v>
      </c>
      <c r="D20" s="21">
        <v>5.4</v>
      </c>
      <c r="E20" s="19" t="s">
        <v>254</v>
      </c>
      <c r="F20" s="18"/>
      <c r="G20" s="10">
        <v>0.69</v>
      </c>
      <c r="H20" s="10">
        <v>0.7</v>
      </c>
      <c r="I20" s="10">
        <v>0.8</v>
      </c>
      <c r="J20" s="10">
        <v>0.9</v>
      </c>
      <c r="K20" s="28">
        <f t="shared" si="1"/>
        <v>0</v>
      </c>
    </row>
    <row r="21" spans="1:11" ht="13.5" thickBot="1">
      <c r="A21" s="16">
        <f>'Assessment-Survey'!C90</f>
        <v>0</v>
      </c>
      <c r="B21" s="17">
        <f>'Assessment-Survey'!C88</f>
        <v>12</v>
      </c>
      <c r="C21" s="15">
        <f t="shared" si="0"/>
        <v>0</v>
      </c>
      <c r="D21" s="21">
        <v>5.5</v>
      </c>
      <c r="E21" s="19" t="s">
        <v>255</v>
      </c>
      <c r="F21" s="24"/>
      <c r="G21" s="10">
        <v>0.69</v>
      </c>
      <c r="H21" s="10">
        <v>0.7</v>
      </c>
      <c r="I21" s="10">
        <v>0.8</v>
      </c>
      <c r="J21" s="10">
        <v>0.9</v>
      </c>
      <c r="K21" s="28">
        <f t="shared" si="1"/>
        <v>0</v>
      </c>
    </row>
    <row r="22" spans="1:11" ht="13.5" thickBot="1">
      <c r="A22" s="16">
        <f>'Assessment-Survey'!C97</f>
        <v>0</v>
      </c>
      <c r="B22" s="17">
        <f>'Assessment-Survey'!C92</f>
        <v>28</v>
      </c>
      <c r="C22" s="15">
        <f t="shared" si="0"/>
        <v>0</v>
      </c>
      <c r="D22" s="21">
        <v>5.6</v>
      </c>
      <c r="E22" s="19" t="s">
        <v>256</v>
      </c>
      <c r="F22" s="24"/>
      <c r="G22" s="10">
        <v>0.69</v>
      </c>
      <c r="H22" s="10">
        <v>0.7</v>
      </c>
      <c r="I22" s="10">
        <v>0.8</v>
      </c>
      <c r="J22" s="10">
        <v>0.9</v>
      </c>
      <c r="K22" s="28">
        <f t="shared" si="1"/>
        <v>0</v>
      </c>
    </row>
    <row r="23" spans="1:11" ht="13.5" thickBot="1">
      <c r="A23" s="16">
        <f>'Assessment-Survey'!C104</f>
        <v>0</v>
      </c>
      <c r="B23" s="17">
        <f>'Assessment-Survey'!C99</f>
        <v>20</v>
      </c>
      <c r="C23" s="15">
        <f t="shared" si="0"/>
        <v>0</v>
      </c>
      <c r="D23" s="20">
        <v>6.2</v>
      </c>
      <c r="E23" s="19" t="s">
        <v>107</v>
      </c>
      <c r="F23" s="24"/>
      <c r="G23" s="10">
        <v>0.69</v>
      </c>
      <c r="H23" s="10">
        <v>0.7</v>
      </c>
      <c r="I23" s="10">
        <v>0.8</v>
      </c>
      <c r="J23" s="10">
        <v>0.9</v>
      </c>
      <c r="K23" s="28">
        <f t="shared" si="1"/>
        <v>0</v>
      </c>
    </row>
    <row r="24" spans="1:11" ht="13.5" thickBot="1">
      <c r="A24" s="16">
        <f>'Assessment-Survey'!C109</f>
        <v>0</v>
      </c>
      <c r="B24" s="17">
        <f>'Assessment-Survey'!C106</f>
        <v>12</v>
      </c>
      <c r="C24" s="15">
        <f t="shared" si="0"/>
        <v>0</v>
      </c>
      <c r="D24" s="20">
        <v>6.3</v>
      </c>
      <c r="E24" s="19" t="s">
        <v>257</v>
      </c>
      <c r="F24" s="24"/>
      <c r="G24" s="10">
        <v>0.69</v>
      </c>
      <c r="H24" s="10">
        <v>0.7</v>
      </c>
      <c r="I24" s="10">
        <v>0.8</v>
      </c>
      <c r="J24" s="10">
        <v>0.9</v>
      </c>
      <c r="K24" s="28">
        <f t="shared" si="1"/>
        <v>0</v>
      </c>
    </row>
    <row r="25" spans="1:11" ht="13.5" thickBot="1">
      <c r="A25" s="16">
        <f>'Assessment-Survey'!C117</f>
        <v>0</v>
      </c>
      <c r="B25" s="17">
        <f>'Assessment-Survey'!C111</f>
        <v>24</v>
      </c>
      <c r="C25" s="15">
        <f t="shared" si="0"/>
        <v>0</v>
      </c>
      <c r="D25" s="20">
        <v>7.1</v>
      </c>
      <c r="E25" s="19" t="s">
        <v>258</v>
      </c>
      <c r="F25" s="24"/>
      <c r="G25" s="10">
        <v>0.69</v>
      </c>
      <c r="H25" s="10">
        <v>0.7</v>
      </c>
      <c r="I25" s="10">
        <v>0.8</v>
      </c>
      <c r="J25" s="10">
        <v>0.9</v>
      </c>
      <c r="K25" s="28">
        <f t="shared" si="1"/>
        <v>0</v>
      </c>
    </row>
    <row r="26" spans="1:11" ht="13.5" thickBot="1">
      <c r="A26" s="16">
        <f>'Assessment-Survey'!C124</f>
        <v>0</v>
      </c>
      <c r="B26" s="17">
        <f>'Assessment-Survey'!C119</f>
        <v>20</v>
      </c>
      <c r="C26" s="15">
        <f t="shared" si="0"/>
        <v>0</v>
      </c>
      <c r="D26" s="20">
        <v>7.2</v>
      </c>
      <c r="E26" s="19" t="s">
        <v>259</v>
      </c>
      <c r="F26" s="18"/>
      <c r="G26" s="10">
        <v>0.69</v>
      </c>
      <c r="H26" s="10">
        <v>0.7</v>
      </c>
      <c r="I26" s="10">
        <v>0.8</v>
      </c>
      <c r="J26" s="10">
        <v>0.9</v>
      </c>
      <c r="K26" s="28">
        <f t="shared" si="1"/>
        <v>0</v>
      </c>
    </row>
    <row r="27" spans="1:11" ht="13.5" thickBot="1">
      <c r="A27" s="16">
        <f>'Assessment-Survey'!C131</f>
        <v>0</v>
      </c>
      <c r="B27" s="17">
        <f>'Assessment-Survey'!C126</f>
        <v>20</v>
      </c>
      <c r="C27" s="15">
        <f t="shared" si="0"/>
        <v>0</v>
      </c>
      <c r="D27" s="20">
        <v>7.3</v>
      </c>
      <c r="E27" s="19" t="s">
        <v>260</v>
      </c>
      <c r="F27" s="18"/>
      <c r="G27" s="10">
        <v>0.69</v>
      </c>
      <c r="H27" s="10">
        <v>0.7</v>
      </c>
      <c r="I27" s="10">
        <v>0.8</v>
      </c>
      <c r="J27" s="10">
        <v>0.9</v>
      </c>
      <c r="K27" s="28">
        <f t="shared" si="1"/>
        <v>0</v>
      </c>
    </row>
    <row r="28" spans="1:11" ht="13.5" thickBot="1">
      <c r="A28" s="16">
        <f>'Assessment-Survey'!C141</f>
        <v>0</v>
      </c>
      <c r="B28" s="17">
        <f>'Assessment-Survey'!C133</f>
        <v>32</v>
      </c>
      <c r="C28" s="15">
        <f t="shared" si="0"/>
        <v>0</v>
      </c>
      <c r="D28" s="20">
        <v>7.4</v>
      </c>
      <c r="E28" s="22" t="s">
        <v>261</v>
      </c>
      <c r="F28" s="24"/>
      <c r="G28" s="10">
        <v>0.69</v>
      </c>
      <c r="H28" s="10">
        <v>0.7</v>
      </c>
      <c r="I28" s="10">
        <v>0.8</v>
      </c>
      <c r="J28" s="10">
        <v>0.9</v>
      </c>
      <c r="K28" s="28">
        <f t="shared" si="1"/>
        <v>0</v>
      </c>
    </row>
    <row r="29" spans="1:11" ht="13.5" thickBot="1">
      <c r="A29" s="16">
        <f>'Assessment-Survey'!C155</f>
        <v>0</v>
      </c>
      <c r="B29" s="17">
        <f>'Assessment-Survey'!C143</f>
        <v>28</v>
      </c>
      <c r="C29" s="15">
        <f t="shared" si="0"/>
        <v>0</v>
      </c>
      <c r="D29" s="20">
        <v>7.5</v>
      </c>
      <c r="E29" s="22" t="s">
        <v>262</v>
      </c>
      <c r="F29" s="24"/>
      <c r="G29" s="10">
        <v>0.69</v>
      </c>
      <c r="H29" s="10">
        <v>0.7</v>
      </c>
      <c r="I29" s="10">
        <v>0.8</v>
      </c>
      <c r="J29" s="10">
        <v>0.9</v>
      </c>
      <c r="K29" s="28">
        <f t="shared" si="1"/>
        <v>0</v>
      </c>
    </row>
    <row r="30" spans="1:11" ht="13.5" thickBot="1">
      <c r="A30" s="17">
        <f>'Assessment-Survey'!C155</f>
        <v>0</v>
      </c>
      <c r="B30" s="17">
        <f>'Assessment-Survey'!C152</f>
        <v>8</v>
      </c>
      <c r="C30" s="15">
        <f t="shared" si="0"/>
        <v>0</v>
      </c>
      <c r="D30" s="20">
        <v>7.6</v>
      </c>
      <c r="E30" s="22" t="s">
        <v>263</v>
      </c>
      <c r="F30" s="24"/>
      <c r="G30" s="10">
        <v>0.69</v>
      </c>
      <c r="H30" s="10">
        <v>0.7</v>
      </c>
      <c r="I30" s="10">
        <v>0.8</v>
      </c>
      <c r="J30" s="10">
        <v>0.9</v>
      </c>
      <c r="K30" s="28">
        <f t="shared" si="1"/>
        <v>0</v>
      </c>
    </row>
    <row r="31" spans="1:11" ht="13.5" thickBot="1">
      <c r="A31" s="16">
        <f>'Assessment-Survey'!C162</f>
        <v>0</v>
      </c>
      <c r="B31" s="17">
        <f>'Assessment-Survey'!C157</f>
        <v>20</v>
      </c>
      <c r="C31" s="15">
        <f t="shared" si="0"/>
        <v>0</v>
      </c>
      <c r="D31" s="20">
        <v>8.1</v>
      </c>
      <c r="E31" s="22" t="s">
        <v>264</v>
      </c>
      <c r="F31" s="24"/>
      <c r="G31" s="10">
        <v>0.69</v>
      </c>
      <c r="H31" s="10">
        <v>0.7</v>
      </c>
      <c r="I31" s="10">
        <v>0.8</v>
      </c>
      <c r="J31" s="10">
        <v>0.9</v>
      </c>
      <c r="K31" s="28">
        <f t="shared" si="1"/>
        <v>0</v>
      </c>
    </row>
    <row r="32" spans="1:11" ht="13.5" thickBot="1">
      <c r="A32" s="16">
        <f>'Assessment-Survey'!C169</f>
        <v>0</v>
      </c>
      <c r="B32" s="17">
        <f>'Assessment-Survey'!C164</f>
        <v>20</v>
      </c>
      <c r="C32" s="15">
        <f t="shared" si="0"/>
        <v>0</v>
      </c>
      <c r="D32" s="20">
        <v>8.1999999999999993</v>
      </c>
      <c r="E32" s="22" t="s">
        <v>265</v>
      </c>
      <c r="F32" s="24"/>
      <c r="G32" s="10">
        <v>0.69</v>
      </c>
      <c r="H32" s="10">
        <v>0.7</v>
      </c>
      <c r="I32" s="10">
        <v>0.8</v>
      </c>
      <c r="J32" s="10">
        <v>0.9</v>
      </c>
      <c r="K32" s="28">
        <f t="shared" si="1"/>
        <v>0</v>
      </c>
    </row>
    <row r="33" spans="1:11" ht="13.5" thickBot="1">
      <c r="A33" s="16">
        <f>'Assessment-Survey'!C175</f>
        <v>0</v>
      </c>
      <c r="B33" s="17">
        <f>'Assessment-Survey'!C171</f>
        <v>12</v>
      </c>
      <c r="C33" s="15">
        <f t="shared" si="0"/>
        <v>0</v>
      </c>
      <c r="D33" s="20">
        <v>8.3000000000000007</v>
      </c>
      <c r="E33" s="23" t="s">
        <v>193</v>
      </c>
      <c r="F33" s="18"/>
      <c r="G33" s="10">
        <v>0.69</v>
      </c>
      <c r="H33" s="10">
        <v>0.7</v>
      </c>
      <c r="I33" s="10">
        <v>0.8</v>
      </c>
      <c r="J33" s="10">
        <v>0.9</v>
      </c>
      <c r="K33" s="28">
        <f t="shared" si="1"/>
        <v>0</v>
      </c>
    </row>
    <row r="34" spans="1:11" ht="13.5" thickBot="1">
      <c r="A34" s="16">
        <f>'Assessment-Survey'!C179</f>
        <v>0</v>
      </c>
      <c r="B34" s="17">
        <f>'Assessment-Survey'!C177</f>
        <v>8</v>
      </c>
      <c r="C34" s="15">
        <f t="shared" si="0"/>
        <v>0</v>
      </c>
      <c r="D34" s="20">
        <v>8.4</v>
      </c>
      <c r="E34" s="23" t="s">
        <v>266</v>
      </c>
      <c r="F34" s="18"/>
      <c r="G34" s="10">
        <v>0.69</v>
      </c>
      <c r="H34" s="10">
        <v>0.7</v>
      </c>
      <c r="I34" s="10">
        <v>0.8</v>
      </c>
      <c r="J34" s="10">
        <v>0.9</v>
      </c>
      <c r="K34" s="28">
        <f t="shared" si="1"/>
        <v>0</v>
      </c>
    </row>
    <row r="35" spans="1:11" ht="13.5" thickBot="1">
      <c r="A35" s="16">
        <f>'Assessment-Survey'!C185</f>
        <v>0</v>
      </c>
      <c r="B35" s="17">
        <f>'Assessment-Survey'!C181</f>
        <v>16</v>
      </c>
      <c r="C35" s="15">
        <f t="shared" si="0"/>
        <v>0</v>
      </c>
      <c r="D35" s="20">
        <v>8.5</v>
      </c>
      <c r="E35" s="19" t="s">
        <v>267</v>
      </c>
      <c r="F35" s="24"/>
      <c r="G35" s="10">
        <v>0.69</v>
      </c>
      <c r="H35" s="10">
        <v>0.7</v>
      </c>
      <c r="I35" s="10">
        <v>0.8</v>
      </c>
      <c r="J35" s="10">
        <v>0.9</v>
      </c>
      <c r="K35" s="28">
        <f t="shared" si="1"/>
        <v>0</v>
      </c>
    </row>
    <row r="36" spans="1:11" ht="13.5" thickBot="1">
      <c r="A36" s="16">
        <f>'Assessment-Survey'!C192</f>
        <v>0</v>
      </c>
      <c r="B36" s="17">
        <f>'Assessment-Survey'!C187</f>
        <v>28</v>
      </c>
      <c r="C36" s="15">
        <f t="shared" si="0"/>
        <v>0</v>
      </c>
      <c r="D36" s="20">
        <v>8.6</v>
      </c>
      <c r="E36" s="19" t="s">
        <v>268</v>
      </c>
      <c r="F36" s="24"/>
      <c r="G36" s="10">
        <v>0.69</v>
      </c>
      <c r="H36" s="10">
        <v>0.7</v>
      </c>
      <c r="I36" s="10">
        <v>0.8</v>
      </c>
      <c r="J36" s="10">
        <v>0.9</v>
      </c>
      <c r="K36" s="28">
        <f t="shared" si="1"/>
        <v>0</v>
      </c>
    </row>
    <row r="37" spans="1:11" ht="13.5" thickBot="1">
      <c r="A37" s="16">
        <f>'Assessment-Survey'!C200</f>
        <v>0</v>
      </c>
      <c r="B37" s="17">
        <f>'Assessment-Survey'!C194</f>
        <v>28</v>
      </c>
      <c r="C37" s="15">
        <f t="shared" si="0"/>
        <v>0</v>
      </c>
      <c r="D37" s="21">
        <v>8.6999999999999993</v>
      </c>
      <c r="E37" s="19" t="s">
        <v>269</v>
      </c>
      <c r="F37" s="29"/>
      <c r="G37" s="30">
        <v>0.69</v>
      </c>
      <c r="H37" s="30">
        <v>0.7</v>
      </c>
      <c r="I37" s="30">
        <v>0.8</v>
      </c>
      <c r="J37" s="30">
        <v>0.9</v>
      </c>
      <c r="K37" s="31">
        <f t="shared" si="1"/>
        <v>0</v>
      </c>
    </row>
  </sheetData>
  <mergeCells count="7">
    <mergeCell ref="A1:E1"/>
    <mergeCell ref="A11:A12"/>
    <mergeCell ref="B11:B12"/>
    <mergeCell ref="C11:C12"/>
    <mergeCell ref="A2:D2"/>
    <mergeCell ref="A3:D3"/>
    <mergeCell ref="A10:E10"/>
  </mergeCells>
  <phoneticPr fontId="16" type="noConversion"/>
  <pageMargins left="0.5" right="0.5" top="0.84" bottom="0.25" header="0.25" footer="0.25"/>
  <pageSetup scale="63" fitToHeight="4" orientation="portrait" r:id="rId1"/>
  <headerFooter alignWithMargins="0">
    <oddFooter>&amp;CQCF-7.4.1-002 Rev. A&amp;R&amp;P of &amp;N</oddFooter>
  </headerFooter>
  <rowBreaks count="1" manualBreakCount="1">
    <brk id="37"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Introduction</vt:lpstr>
      <vt:lpstr>General Information</vt:lpstr>
      <vt:lpstr>Capability &amp; Capacity</vt:lpstr>
      <vt:lpstr>Assessment-Survey</vt:lpstr>
      <vt:lpstr>Summary</vt:lpstr>
      <vt:lpstr>'General Information'!Check5</vt:lpstr>
      <vt:lpstr>'Assessment-Survey'!Print_Area</vt:lpstr>
      <vt:lpstr>'General Information'!Print_Area</vt:lpstr>
      <vt:lpstr>Introduction!Print_Area</vt:lpstr>
      <vt:lpstr>Summary!Print_Area</vt:lpstr>
      <vt:lpstr>'Assessment-Survey'!Print_Titles</vt:lpstr>
    </vt:vector>
  </TitlesOfParts>
  <Company>Lincoln Plating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soswal</dc:creator>
  <cp:lastModifiedBy>TMH0306</cp:lastModifiedBy>
  <cp:lastPrinted>2013-06-12T13:15:07Z</cp:lastPrinted>
  <dcterms:created xsi:type="dcterms:W3CDTF">2005-07-01T17:57:20Z</dcterms:created>
  <dcterms:modified xsi:type="dcterms:W3CDTF">2013-06-12T13:16:25Z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eedsREVERT">
    <vt:lpwstr>TRUE</vt:lpwstr>
  </property>
  <property fmtid="{D5CDD505-2E9C-101B-9397-08002B2CF9AE}" pid="3" name="Jet Reports Drill Button Active">
    <vt:bool>false</vt:bool>
  </property>
</Properties>
</file>